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L186" i="1"/>
  <c r="L177" i="1"/>
  <c r="L167" i="1"/>
  <c r="L158" i="1"/>
  <c r="L148" i="1"/>
  <c r="L159" i="1" s="1"/>
  <c r="L138" i="1"/>
  <c r="L128" i="1"/>
  <c r="L139" i="1" s="1"/>
  <c r="L119" i="1"/>
  <c r="L109" i="1"/>
  <c r="L99" i="1"/>
  <c r="L89" i="1"/>
  <c r="L80" i="1"/>
  <c r="L70" i="1"/>
  <c r="L62" i="1"/>
  <c r="L61" i="1"/>
  <c r="L51" i="1"/>
  <c r="L42" i="1"/>
  <c r="L32" i="1"/>
  <c r="L43" i="1" s="1"/>
  <c r="L23" i="1"/>
  <c r="L13" i="1"/>
  <c r="L24" i="1" s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G197" i="1" s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H178" i="1" s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29" i="1"/>
  <c r="A129" i="1"/>
  <c r="J128" i="1"/>
  <c r="J139" i="1" s="1"/>
  <c r="I128" i="1"/>
  <c r="H128" i="1"/>
  <c r="H139" i="1" s="1"/>
  <c r="G128" i="1"/>
  <c r="G139" i="1" s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7" i="1" l="1"/>
  <c r="L197" i="1"/>
  <c r="I197" i="1"/>
  <c r="J197" i="1"/>
  <c r="I178" i="1"/>
  <c r="J178" i="1"/>
  <c r="L178" i="1"/>
  <c r="G178" i="1"/>
  <c r="G159" i="1"/>
  <c r="H159" i="1"/>
  <c r="J159" i="1"/>
  <c r="I159" i="1"/>
  <c r="I139" i="1"/>
  <c r="G120" i="1"/>
  <c r="H120" i="1"/>
  <c r="I120" i="1"/>
  <c r="J120" i="1"/>
  <c r="L120" i="1"/>
  <c r="L100" i="1"/>
  <c r="F100" i="1"/>
  <c r="H100" i="1"/>
  <c r="I100" i="1"/>
  <c r="G100" i="1"/>
  <c r="L81" i="1"/>
  <c r="F81" i="1"/>
  <c r="J81" i="1"/>
  <c r="G81" i="1"/>
  <c r="H81" i="1"/>
  <c r="J43" i="1"/>
  <c r="H43" i="1"/>
  <c r="I43" i="1"/>
  <c r="G43" i="1"/>
  <c r="F120" i="1"/>
  <c r="F139" i="1"/>
  <c r="F159" i="1"/>
  <c r="F178" i="1"/>
  <c r="F197" i="1"/>
  <c r="I24" i="1"/>
  <c r="F24" i="1"/>
  <c r="J24" i="1"/>
  <c r="H24" i="1"/>
  <c r="G24" i="1"/>
  <c r="L198" i="1" l="1"/>
  <c r="F198" i="1"/>
  <c r="H198" i="1"/>
  <c r="J198" i="1"/>
  <c r="I198" i="1"/>
  <c r="G198" i="1"/>
</calcChain>
</file>

<file path=xl/sharedStrings.xml><?xml version="1.0" encoding="utf-8"?>
<sst xmlns="http://schemas.openxmlformats.org/spreadsheetml/2006/main" count="412" uniqueCount="140">
  <si>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</si>
  <si>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</si>
  <si>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</si>
  <si>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</si>
  <si>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</si>
  <si>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</si>
  <si>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</si>
  <si>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</si>
  <si>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</si>
  <si>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</si>
  <si>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</si>
  <si>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</si>
  <si>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</si>
  <si>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</si>
  <si>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</si>
  <si>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</si>
  <si>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</si>
  <si>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</si>
  <si>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</si>
  <si>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</si>
  <si>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</si>
  <si>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</si>
  <si>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</si>
  <si>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</si>
  <si>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</si>
  <si>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</si>
  <si>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</si>
  <si>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</si>
  <si>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</si>
  <si>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</si>
  <si>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</si>
  <si>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</si>
  <si>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</si>
  <si>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</si>
  <si>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</si>
  <si>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</si>
  <si>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</si>
  <si>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</si>
  <si>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</si>
  <si>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Блинчики со сгущенным молоком 130/20</t>
  </si>
  <si>
    <t>ТТК№61</t>
  </si>
  <si>
    <t>Сыр Дружба сегмент</t>
  </si>
  <si>
    <t>ГП</t>
  </si>
  <si>
    <t>Чай с сахаром</t>
  </si>
  <si>
    <t>Батон  пшеничный</t>
  </si>
  <si>
    <t>Йогурт 2,5 % жирности</t>
  </si>
  <si>
    <t>сыр</t>
  </si>
  <si>
    <t>Салат из свежих помидоров и огурцов</t>
  </si>
  <si>
    <t>Суп-лапша с курицей 200/25</t>
  </si>
  <si>
    <t>ТТК№47</t>
  </si>
  <si>
    <t>Котлеты домашние 85/5</t>
  </si>
  <si>
    <t>Пюре картофельное</t>
  </si>
  <si>
    <t>Компот из смеси сухофруктов</t>
  </si>
  <si>
    <t>Хлеб пшеничный</t>
  </si>
  <si>
    <t xml:space="preserve">ГП </t>
  </si>
  <si>
    <t>Хлеб ржано-пшеничный</t>
  </si>
  <si>
    <t>Фрикадельки из говядины  в соусе  45/45/Каша вязкая гречневая</t>
  </si>
  <si>
    <t>189/303</t>
  </si>
  <si>
    <t>Салат из свежих огурцов</t>
  </si>
  <si>
    <t>Сок в ассортименте</t>
  </si>
  <si>
    <t>Вафли "Золтце моё"</t>
  </si>
  <si>
    <t>кондитерское изделие</t>
  </si>
  <si>
    <t>Салат из квашеной капусты</t>
  </si>
  <si>
    <t>Суп картофельный с клёцками150/50</t>
  </si>
  <si>
    <t>Жаркое по -домашнему (свинина) 70/130</t>
  </si>
  <si>
    <t>ТТК№69</t>
  </si>
  <si>
    <t>Компот из красной смородины</t>
  </si>
  <si>
    <t>ТТК№70</t>
  </si>
  <si>
    <t>Яблоки свежие</t>
  </si>
  <si>
    <t>Рыбные палочки/Пюре картофельное</t>
  </si>
  <si>
    <t>ТТК№72/210</t>
  </si>
  <si>
    <t>Икра свекольная</t>
  </si>
  <si>
    <t xml:space="preserve">Чай с лимоном </t>
  </si>
  <si>
    <t>Салат из свежих помидоров</t>
  </si>
  <si>
    <t>Борщ с капустой и  картофелем</t>
  </si>
  <si>
    <t>Гуляш из говядины 50/50</t>
  </si>
  <si>
    <t>ТТК№73</t>
  </si>
  <si>
    <t>Каша пшеничная вязкая</t>
  </si>
  <si>
    <t>Компот из абрикосов</t>
  </si>
  <si>
    <t>ТТК№74</t>
  </si>
  <si>
    <t>Вафли "Золотце моё"</t>
  </si>
  <si>
    <t>Котлеты южные/Макароны отварные с маслом</t>
  </si>
  <si>
    <t>ТТК№67/207</t>
  </si>
  <si>
    <t>Чай с сахором</t>
  </si>
  <si>
    <t xml:space="preserve">Огурцы свежие </t>
  </si>
  <si>
    <t>Суп картофельный с горохом</t>
  </si>
  <si>
    <t>Плов из говядины</t>
  </si>
  <si>
    <t>ТТК№75</t>
  </si>
  <si>
    <t>Напиток из шиповника с сахором</t>
  </si>
  <si>
    <t>ТТК№78</t>
  </si>
  <si>
    <t xml:space="preserve">Апельсины свежие </t>
  </si>
  <si>
    <t xml:space="preserve">Омлет натуральный </t>
  </si>
  <si>
    <t>Кофейный напиток с молоком</t>
  </si>
  <si>
    <t>Батон пшеничный</t>
  </si>
  <si>
    <t>Пряники</t>
  </si>
  <si>
    <t>сладкое</t>
  </si>
  <si>
    <t>Кукуруза консервированная</t>
  </si>
  <si>
    <t>54-21з</t>
  </si>
  <si>
    <t>Рассольник ленинградский</t>
  </si>
  <si>
    <t>Котлеты из куриного филе</t>
  </si>
  <si>
    <t>ТТК№77</t>
  </si>
  <si>
    <t>Компот из свежих плодов (яблоки)</t>
  </si>
  <si>
    <t>Каша рисовая молочная вязкая (с маслом и сахаром)</t>
  </si>
  <si>
    <t xml:space="preserve">Яблоки свежие </t>
  </si>
  <si>
    <t>Сыр порциями</t>
  </si>
  <si>
    <t>Масло сливочное</t>
  </si>
  <si>
    <t>масло</t>
  </si>
  <si>
    <t>Икра кабачковая</t>
  </si>
  <si>
    <t xml:space="preserve">Суп картофельный с горохом </t>
  </si>
  <si>
    <t xml:space="preserve">Котлеты Южные </t>
  </si>
  <si>
    <t>ТТК№67</t>
  </si>
  <si>
    <t>Макароны отварные с маслом</t>
  </si>
  <si>
    <t>Котлеты из куриного филе /Пюре картофельное</t>
  </si>
  <si>
    <t>ТТК№77/210</t>
  </si>
  <si>
    <t>Рыбные палочки</t>
  </si>
  <si>
    <t>ТТК№72</t>
  </si>
  <si>
    <t>Рис припущенный</t>
  </si>
  <si>
    <t>Запеканка со сметаной 150/20</t>
  </si>
  <si>
    <t>ТТК№80</t>
  </si>
  <si>
    <t>Суп картофельный с клёцками 150/50</t>
  </si>
  <si>
    <t xml:space="preserve">Филе птицы тушеное в соусе </t>
  </si>
  <si>
    <t>Каша вязкая гречневая</t>
  </si>
  <si>
    <t>Сок яблочный 0,2 в промышленной упаковке</t>
  </si>
  <si>
    <t>Печенье «Палочки считалочки»</t>
  </si>
  <si>
    <t>Плов из курицы 70/130</t>
  </si>
  <si>
    <t>ТТК№45</t>
  </si>
  <si>
    <t>Горошек консервированный</t>
  </si>
  <si>
    <t>Щи из свежей капусты с картофелем (с курицей)200/25</t>
  </si>
  <si>
    <t>Тефтели мясные (говядина) 60/30</t>
  </si>
  <si>
    <t>Сок из свежих плодов (яблоки)</t>
  </si>
  <si>
    <t>Ватрушка с творогом</t>
  </si>
  <si>
    <t>Гуляш из говядины50/50/ Каша вязкая гречневая</t>
  </si>
  <si>
    <t>ТТК№41/303</t>
  </si>
  <si>
    <t xml:space="preserve">Чай с лимоном  </t>
  </si>
  <si>
    <t>Хлеб  пшеничный</t>
  </si>
  <si>
    <t xml:space="preserve">Рассольник ленинградский </t>
  </si>
  <si>
    <t xml:space="preserve">фрукты </t>
  </si>
  <si>
    <t>МБОУ СОШ №34 им.братьев Игнатовых пгт.Джубга</t>
  </si>
  <si>
    <t>Директор</t>
  </si>
  <si>
    <t>Горгома Валерия 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</si>
</sst>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5CE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7" fillId="0" borderId="0"/>
    <xf numFmtId="0" fontId="11" fillId="0" borderId="0"/>
  </cellStyleXfs>
  <cellXfs count="3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5" borderId="2" xfId="0" applyFont="1" applyFill="1" applyBorder="1" applyAlignment="1" applyProtection="1">
      <alignment horizontal="left"/>
      <protection locked="0"/>
    </xf>
    <xf numFmtId="1" fontId="12" fillId="5" borderId="2" xfId="0" applyNumberFormat="1" applyFont="1" applyFill="1" applyBorder="1" applyAlignment="1" applyProtection="1">
      <alignment horizontal="center" vertical="center"/>
      <protection locked="0"/>
    </xf>
    <xf numFmtId="1" fontId="13" fillId="6" borderId="2" xfId="0" applyNumberFormat="1" applyFon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1" fontId="14" fillId="6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15" fillId="7" borderId="2" xfId="0" applyFont="1" applyFill="1" applyBorder="1" applyAlignment="1" applyProtection="1">
      <alignment vertical="top" wrapText="1"/>
      <protection locked="0"/>
    </xf>
    <xf numFmtId="0" fontId="15" fillId="7" borderId="2" xfId="0" applyFont="1" applyFill="1" applyBorder="1" applyAlignment="1" applyProtection="1">
      <alignment horizontal="center" vertical="center" wrapText="1"/>
      <protection locked="0"/>
    </xf>
    <xf numFmtId="0" fontId="15" fillId="7" borderId="17" xfId="0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 applyProtection="1">
      <alignment horizontal="left" vertical="center"/>
      <protection locked="0"/>
    </xf>
    <xf numFmtId="0" fontId="16" fillId="7" borderId="2" xfId="0" applyFont="1" applyFill="1" applyBorder="1" applyProtection="1">
      <protection locked="0"/>
    </xf>
    <xf numFmtId="0" fontId="13" fillId="6" borderId="4" xfId="0" applyFont="1" applyFill="1" applyBorder="1" applyAlignment="1" applyProtection="1">
      <alignment horizontal="left" vertical="center"/>
      <protection locked="0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Protection="1">
      <protection locked="0"/>
    </xf>
    <xf numFmtId="0" fontId="12" fillId="5" borderId="25" xfId="0" applyFont="1" applyFill="1" applyBorder="1" applyAlignment="1" applyProtection="1">
      <alignment horizontal="center" vertical="center"/>
      <protection locked="0"/>
    </xf>
    <xf numFmtId="0" fontId="12" fillId="5" borderId="26" xfId="0" applyFont="1" applyFill="1" applyBorder="1" applyAlignment="1" applyProtection="1">
      <alignment horizontal="center" vertical="center"/>
      <protection locked="0"/>
    </xf>
    <xf numFmtId="0" fontId="16" fillId="5" borderId="27" xfId="0" applyFont="1" applyFill="1" applyBorder="1" applyAlignment="1" applyProtection="1">
      <alignment horizontal="center" vertical="center" wrapText="1"/>
      <protection locked="0"/>
    </xf>
    <xf numFmtId="0" fontId="12" fillId="5" borderId="24" xfId="0" applyFont="1" applyFill="1" applyBorder="1" applyAlignment="1" applyProtection="1">
      <alignment horizontal="left" wrapText="1"/>
      <protection locked="0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1" fontId="12" fillId="5" borderId="28" xfId="0" applyNumberFormat="1" applyFont="1" applyFill="1" applyBorder="1" applyAlignment="1" applyProtection="1">
      <alignment horizontal="center" vertical="center"/>
      <protection locked="0"/>
    </xf>
    <xf numFmtId="1" fontId="12" fillId="5" borderId="23" xfId="0" applyNumberFormat="1" applyFont="1" applyFill="1" applyBorder="1" applyAlignment="1" applyProtection="1">
      <alignment horizontal="center" vertical="center"/>
      <protection locked="0"/>
    </xf>
    <xf numFmtId="1" fontId="13" fillId="6" borderId="4" xfId="0" applyNumberFormat="1" applyFont="1" applyFill="1" applyBorder="1" applyAlignment="1" applyProtection="1">
      <alignment horizontal="center" vertical="center"/>
      <protection locked="0"/>
    </xf>
    <xf numFmtId="1" fontId="12" fillId="5" borderId="4" xfId="0" applyNumberFormat="1" applyFont="1" applyFill="1" applyBorder="1" applyAlignment="1" applyProtection="1">
      <alignment horizontal="center" vertical="center"/>
      <protection locked="0"/>
    </xf>
    <xf numFmtId="0" fontId="12" fillId="5" borderId="27" xfId="0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Alignment="1" applyProtection="1">
      <alignment horizontal="left"/>
      <protection locked="0"/>
    </xf>
    <xf numFmtId="0" fontId="12" fillId="5" borderId="29" xfId="0" applyFont="1" applyFill="1" applyBorder="1" applyAlignment="1" applyProtection="1">
      <alignment horizontal="center" vertical="center"/>
      <protection locked="0"/>
    </xf>
    <xf numFmtId="1" fontId="12" fillId="5" borderId="29" xfId="0" applyNumberFormat="1" applyFont="1" applyFill="1" applyBorder="1" applyAlignment="1" applyProtection="1">
      <alignment horizontal="center" vertical="center"/>
      <protection locked="0"/>
    </xf>
    <xf numFmtId="1" fontId="12" fillId="5" borderId="30" xfId="0" applyNumberFormat="1" applyFont="1" applyFill="1" applyBorder="1" applyAlignment="1" applyProtection="1">
      <alignment horizontal="center" vertical="center"/>
      <protection locked="0"/>
    </xf>
    <xf numFmtId="0" fontId="12" fillId="5" borderId="31" xfId="0" applyFont="1" applyFill="1" applyBorder="1" applyAlignment="1" applyProtection="1">
      <alignment horizontal="center" vertical="center"/>
      <protection locked="0"/>
    </xf>
    <xf numFmtId="2" fontId="16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5" xfId="0" applyFont="1" applyFill="1" applyBorder="1" applyAlignment="1" applyProtection="1">
      <alignment horizontal="left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2" fontId="1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5" xfId="0" applyFont="1" applyFill="1" applyBorder="1" applyAlignment="1" applyProtection="1">
      <alignment horizontal="left"/>
      <protection locked="0"/>
    </xf>
    <xf numFmtId="0" fontId="12" fillId="5" borderId="33" xfId="0" applyFont="1" applyFill="1" applyBorder="1" applyAlignment="1" applyProtection="1">
      <alignment horizontal="left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1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 applyProtection="1">
      <alignment horizontal="left" vertical="center" wrapText="1"/>
      <protection locked="0"/>
    </xf>
    <xf numFmtId="0" fontId="13" fillId="6" borderId="2" xfId="0" applyFont="1" applyFill="1" applyBorder="1" applyAlignment="1" applyProtection="1">
      <alignment horizontal="center" vertical="center" wrapText="1"/>
      <protection locked="0"/>
    </xf>
    <xf numFmtId="1" fontId="13" fillId="6" borderId="34" xfId="0" applyNumberFormat="1" applyFont="1" applyFill="1" applyBorder="1" applyAlignment="1" applyProtection="1">
      <alignment horizontal="center" vertical="center"/>
      <protection locked="0"/>
    </xf>
    <xf numFmtId="2" fontId="14" fillId="6" borderId="35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34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4" xfId="0" applyFont="1" applyFill="1" applyBorder="1" applyAlignment="1" applyProtection="1">
      <alignment horizontal="left" vertical="center"/>
      <protection locked="0"/>
    </xf>
    <xf numFmtId="0" fontId="12" fillId="5" borderId="24" xfId="0" applyFont="1" applyFill="1" applyBorder="1" applyAlignment="1" applyProtection="1">
      <alignment vertical="center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16" fillId="0" borderId="29" xfId="0" applyFont="1" applyBorder="1" applyProtection="1">
      <protection locked="0"/>
    </xf>
    <xf numFmtId="0" fontId="13" fillId="8" borderId="2" xfId="0" applyFont="1" applyFill="1" applyBorder="1" applyAlignment="1" applyProtection="1">
      <protection locked="0"/>
    </xf>
    <xf numFmtId="0" fontId="16" fillId="7" borderId="24" xfId="0" applyFont="1" applyFill="1" applyBorder="1" applyProtection="1">
      <protection locked="0"/>
    </xf>
    <xf numFmtId="0" fontId="12" fillId="5" borderId="24" xfId="0" applyFont="1" applyFill="1" applyBorder="1" applyAlignment="1" applyProtection="1">
      <alignment horizontal="center" vertical="center"/>
      <protection locked="0"/>
    </xf>
    <xf numFmtId="1" fontId="13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6" borderId="36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36" xfId="0" applyNumberFormat="1" applyFont="1" applyFill="1" applyBorder="1" applyAlignment="1" applyProtection="1">
      <alignment horizontal="center" vertical="center" wrapText="1"/>
      <protection locked="0"/>
    </xf>
    <xf numFmtId="4" fontId="16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24" xfId="0" applyFont="1" applyFill="1" applyBorder="1" applyAlignment="1" applyProtection="1">
      <alignment wrapText="1"/>
      <protection locked="0"/>
    </xf>
    <xf numFmtId="1" fontId="16" fillId="7" borderId="24" xfId="0" applyNumberFormat="1" applyFont="1" applyFill="1" applyBorder="1" applyAlignment="1" applyProtection="1">
      <alignment horizontal="center" vertical="center"/>
      <protection locked="0"/>
    </xf>
    <xf numFmtId="1" fontId="16" fillId="7" borderId="29" xfId="0" applyNumberFormat="1" applyFont="1" applyFill="1" applyBorder="1" applyAlignment="1" applyProtection="1">
      <alignment horizontal="center" vertical="center"/>
      <protection locked="0"/>
    </xf>
    <xf numFmtId="1" fontId="16" fillId="7" borderId="37" xfId="0" applyNumberFormat="1" applyFont="1" applyFill="1" applyBorder="1" applyAlignment="1" applyProtection="1">
      <alignment horizontal="center" vertical="center"/>
      <protection locked="0"/>
    </xf>
    <xf numFmtId="0" fontId="16" fillId="7" borderId="24" xfId="0" applyFont="1" applyFill="1" applyBorder="1" applyAlignment="1" applyProtection="1">
      <alignment horizontal="center" vertical="center"/>
      <protection locked="0"/>
    </xf>
    <xf numFmtId="2" fontId="16" fillId="7" borderId="27" xfId="0" applyNumberFormat="1" applyFont="1" applyFill="1" applyBorder="1" applyAlignment="1" applyProtection="1">
      <alignment horizontal="center" vertical="center"/>
      <protection locked="0"/>
    </xf>
    <xf numFmtId="1" fontId="16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36" xfId="0" applyFont="1" applyFill="1" applyBorder="1" applyAlignment="1" applyProtection="1">
      <alignment horizontal="center" vertical="center"/>
      <protection locked="0"/>
    </xf>
    <xf numFmtId="0" fontId="12" fillId="5" borderId="29" xfId="0" applyFont="1" applyFill="1" applyBorder="1" applyAlignment="1" applyProtection="1">
      <alignment horizontal="left" vertical="center"/>
      <protection locked="0"/>
    </xf>
    <xf numFmtId="0" fontId="12" fillId="5" borderId="38" xfId="0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 applyProtection="1">
      <alignment horizontal="center" vertical="center"/>
      <protection locked="0"/>
    </xf>
    <xf numFmtId="0" fontId="16" fillId="5" borderId="3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13" fillId="6" borderId="1" xfId="0" applyFont="1" applyFill="1" applyBorder="1" applyAlignment="1" applyProtection="1">
      <alignment horizontal="left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1" fontId="13" fillId="6" borderId="1" xfId="0" applyNumberFormat="1" applyFont="1" applyFill="1" applyBorder="1" applyAlignment="1" applyProtection="1">
      <alignment horizontal="center" vertical="center"/>
      <protection locked="0"/>
    </xf>
    <xf numFmtId="1" fontId="13" fillId="6" borderId="39" xfId="0" applyNumberFormat="1" applyFont="1" applyFill="1" applyBorder="1" applyAlignment="1" applyProtection="1">
      <alignment horizontal="center" vertical="center"/>
      <protection locked="0"/>
    </xf>
    <xf numFmtId="2" fontId="13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17" xfId="0" applyNumberFormat="1" applyFont="1" applyFill="1" applyBorder="1" applyAlignment="1" applyProtection="1">
      <alignment horizontal="center" vertical="center"/>
      <protection locked="0"/>
    </xf>
    <xf numFmtId="1" fontId="13" fillId="6" borderId="36" xfId="0" applyNumberFormat="1" applyFont="1" applyFill="1" applyBorder="1" applyAlignment="1" applyProtection="1">
      <alignment horizontal="center" vertical="center"/>
      <protection locked="0"/>
    </xf>
    <xf numFmtId="0" fontId="15" fillId="7" borderId="24" xfId="0" applyFont="1" applyFill="1" applyBorder="1" applyAlignment="1" applyProtection="1">
      <alignment vertical="top" wrapText="1"/>
      <protection locked="0"/>
    </xf>
    <xf numFmtId="0" fontId="15" fillId="7" borderId="24" xfId="0" applyFont="1" applyFill="1" applyBorder="1" applyAlignment="1" applyProtection="1">
      <alignment horizontal="center" vertical="center" wrapText="1"/>
      <protection locked="0"/>
    </xf>
    <xf numFmtId="1" fontId="15" fillId="7" borderId="24" xfId="0" applyNumberFormat="1" applyFont="1" applyFill="1" applyBorder="1" applyAlignment="1" applyProtection="1">
      <alignment horizontal="center" vertical="center" wrapText="1"/>
      <protection locked="0"/>
    </xf>
    <xf numFmtId="1" fontId="15" fillId="7" borderId="25" xfId="0" applyNumberFormat="1" applyFont="1" applyFill="1" applyBorder="1" applyAlignment="1" applyProtection="1">
      <alignment horizontal="center" vertical="center" wrapText="1"/>
      <protection locked="0"/>
    </xf>
    <xf numFmtId="1" fontId="15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27" xfId="0" applyFont="1" applyFill="1" applyBorder="1" applyAlignment="1" applyProtection="1">
      <alignment horizontal="center" vertical="center" wrapText="1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2" fontId="16" fillId="5" borderId="27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4" xfId="0" applyNumberFormat="1" applyFont="1" applyFill="1" applyBorder="1" applyAlignment="1" applyProtection="1">
      <alignment horizontal="center" vertical="center"/>
      <protection locked="0"/>
    </xf>
    <xf numFmtId="1" fontId="12" fillId="5" borderId="25" xfId="0" applyNumberFormat="1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left" vertical="center"/>
      <protection locked="0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1" fontId="13" fillId="6" borderId="40" xfId="0" applyNumberFormat="1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3" fillId="8" borderId="3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13" fillId="6" borderId="41" xfId="0" applyFont="1" applyFill="1" applyBorder="1" applyAlignment="1" applyProtection="1">
      <alignment horizontal="center" vertical="center"/>
      <protection locked="0"/>
    </xf>
    <xf numFmtId="0" fontId="15" fillId="7" borderId="29" xfId="0" applyFont="1" applyFill="1" applyBorder="1" applyAlignment="1" applyProtection="1">
      <alignment horizontal="center" vertical="center" wrapText="1"/>
      <protection locked="0"/>
    </xf>
    <xf numFmtId="0" fontId="15" fillId="7" borderId="31" xfId="0" applyFont="1" applyFill="1" applyBorder="1" applyAlignment="1" applyProtection="1">
      <alignment horizontal="center" vertical="center" wrapText="1"/>
      <protection locked="0"/>
    </xf>
    <xf numFmtId="0" fontId="15" fillId="7" borderId="32" xfId="0" applyFont="1" applyFill="1" applyBorder="1" applyAlignment="1" applyProtection="1">
      <alignment horizontal="center" vertical="center" wrapText="1"/>
      <protection locked="0"/>
    </xf>
    <xf numFmtId="0" fontId="13" fillId="6" borderId="34" xfId="0" applyFont="1" applyFill="1" applyBorder="1" applyAlignment="1" applyProtection="1">
      <alignment horizontal="left" vertical="center"/>
      <protection locked="0"/>
    </xf>
    <xf numFmtId="2" fontId="13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8" xfId="0" applyFont="1" applyFill="1" applyBorder="1" applyAlignment="1" applyProtection="1">
      <alignment horizontal="center" vertical="center"/>
      <protection locked="0"/>
    </xf>
    <xf numFmtId="0" fontId="16" fillId="5" borderId="42" xfId="0" applyFont="1" applyFill="1" applyBorder="1" applyAlignment="1" applyProtection="1">
      <alignment horizontal="center" vertical="center" wrapText="1"/>
      <protection locked="0"/>
    </xf>
    <xf numFmtId="2" fontId="16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5" xfId="0" applyFont="1" applyFill="1" applyBorder="1" applyAlignment="1" applyProtection="1">
      <alignment horizontal="left" vertical="center"/>
      <protection locked="0"/>
    </xf>
    <xf numFmtId="1" fontId="13" fillId="6" borderId="0" xfId="0" applyNumberFormat="1" applyFont="1" applyFill="1" applyBorder="1" applyAlignment="1" applyProtection="1">
      <alignment horizontal="center" vertical="center"/>
      <protection locked="0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0" fontId="16" fillId="5" borderId="43" xfId="0" applyFont="1" applyFill="1" applyBorder="1" applyAlignment="1" applyProtection="1">
      <alignment horizontal="center" vertical="center" wrapText="1"/>
      <protection locked="0"/>
    </xf>
    <xf numFmtId="0" fontId="16" fillId="5" borderId="43" xfId="0" applyFont="1" applyFill="1" applyBorder="1" applyAlignment="1" applyProtection="1">
      <alignment horizontal="center" vertical="center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1" fontId="19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16" fillId="0" borderId="25" xfId="0" applyFont="1" applyBorder="1" applyProtection="1"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1" fontId="16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16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35" xfId="0" applyFont="1" applyFill="1" applyBorder="1" applyAlignment="1" applyProtection="1">
      <alignment horizontal="center" vertical="center" wrapText="1"/>
      <protection locked="0"/>
    </xf>
    <xf numFmtId="0" fontId="19" fillId="7" borderId="24" xfId="0" applyFont="1" applyFill="1" applyBorder="1" applyAlignment="1" applyProtection="1">
      <alignment vertical="top" wrapText="1"/>
      <protection locked="0"/>
    </xf>
    <xf numFmtId="0" fontId="15" fillId="7" borderId="25" xfId="0" applyFont="1" applyFill="1" applyBorder="1" applyAlignment="1" applyProtection="1">
      <alignment horizontal="center" vertical="center" wrapText="1"/>
      <protection locked="0"/>
    </xf>
    <xf numFmtId="0" fontId="20" fillId="7" borderId="2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Border="1" applyProtection="1">
      <protection locked="0"/>
    </xf>
    <xf numFmtId="2" fontId="15" fillId="7" borderId="32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7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vertical="center"/>
      <protection locked="0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1" fontId="13" fillId="6" borderId="45" xfId="0" applyNumberFormat="1" applyFont="1" applyFill="1" applyBorder="1" applyAlignment="1" applyProtection="1">
      <alignment horizontal="center" vertical="center" wrapText="1"/>
      <protection locked="0"/>
    </xf>
    <xf numFmtId="1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46" xfId="0" applyNumberFormat="1" applyFont="1" applyFill="1" applyBorder="1" applyAlignment="1" applyProtection="1">
      <alignment horizontal="center" vertical="center"/>
      <protection locked="0"/>
    </xf>
    <xf numFmtId="0" fontId="18" fillId="5" borderId="24" xfId="2" applyFont="1" applyFill="1" applyBorder="1" applyAlignment="1" applyProtection="1">
      <alignment horizontal="left" vertical="center"/>
      <protection locked="0"/>
    </xf>
    <xf numFmtId="2" fontId="13" fillId="6" borderId="35" xfId="0" applyNumberFormat="1" applyFont="1" applyFill="1" applyBorder="1" applyAlignment="1" applyProtection="1">
      <alignment horizontal="center" vertical="center"/>
      <protection locked="0"/>
    </xf>
    <xf numFmtId="0" fontId="18" fillId="5" borderId="24" xfId="0" applyFont="1" applyFill="1" applyBorder="1" applyAlignment="1" applyProtection="1">
      <alignment horizontal="left" vertical="center"/>
      <protection locked="0"/>
    </xf>
    <xf numFmtId="0" fontId="13" fillId="6" borderId="2" xfId="0" applyFont="1" applyFill="1" applyBorder="1" applyAlignment="1" applyProtection="1"/>
    <xf numFmtId="0" fontId="13" fillId="6" borderId="2" xfId="0" applyFont="1" applyFill="1" applyBorder="1" applyAlignment="1" applyProtection="1">
      <alignment horizontal="center" vertical="center"/>
    </xf>
    <xf numFmtId="1" fontId="13" fillId="6" borderId="34" xfId="0" applyNumberFormat="1" applyFont="1" applyFill="1" applyBorder="1" applyAlignment="1" applyProtection="1">
      <alignment horizontal="center" vertical="center" wrapText="1"/>
    </xf>
    <xf numFmtId="1" fontId="13" fillId="6" borderId="2" xfId="0" applyNumberFormat="1" applyFont="1" applyFill="1" applyBorder="1" applyAlignment="1" applyProtection="1">
      <alignment horizontal="center" vertical="center" wrapText="1"/>
    </xf>
    <xf numFmtId="1" fontId="14" fillId="6" borderId="2" xfId="0" applyNumberFormat="1" applyFont="1" applyFill="1" applyBorder="1" applyAlignment="1" applyProtection="1">
      <alignment horizontal="center" vertical="center"/>
    </xf>
    <xf numFmtId="0" fontId="13" fillId="6" borderId="2" xfId="0" applyFont="1" applyFill="1" applyBorder="1" applyAlignment="1" applyProtection="1">
      <alignment horizontal="justify" wrapText="1"/>
    </xf>
    <xf numFmtId="0" fontId="15" fillId="7" borderId="24" xfId="0" applyFont="1" applyFill="1" applyBorder="1" applyAlignment="1">
      <alignment horizontal="center" vertical="center" wrapText="1"/>
    </xf>
    <xf numFmtId="1" fontId="15" fillId="7" borderId="25" xfId="0" applyNumberFormat="1" applyFont="1" applyFill="1" applyBorder="1" applyAlignment="1">
      <alignment horizontal="center" vertical="center" wrapText="1"/>
    </xf>
    <xf numFmtId="1" fontId="15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2" fontId="15" fillId="7" borderId="27" xfId="0" applyNumberFormat="1" applyFont="1" applyFill="1" applyBorder="1" applyAlignment="1">
      <alignment horizontal="center" vertical="center" wrapText="1"/>
    </xf>
    <xf numFmtId="0" fontId="16" fillId="0" borderId="24" xfId="0" applyFont="1" applyBorder="1"/>
    <xf numFmtId="0" fontId="12" fillId="5" borderId="24" xfId="0" applyFont="1" applyFill="1" applyBorder="1" applyAlignment="1">
      <alignment vertical="center"/>
    </xf>
    <xf numFmtId="0" fontId="16" fillId="7" borderId="24" xfId="0" applyFont="1" applyFill="1" applyBorder="1"/>
    <xf numFmtId="0" fontId="13" fillId="6" borderId="4" xfId="0" applyFont="1" applyFill="1" applyBorder="1" applyAlignment="1" applyProtection="1">
      <alignment horizontal="justify"/>
    </xf>
    <xf numFmtId="0" fontId="12" fillId="5" borderId="28" xfId="0" applyFont="1" applyFill="1" applyBorder="1" applyAlignment="1">
      <alignment horizontal="center" vertical="center"/>
    </xf>
    <xf numFmtId="1" fontId="13" fillId="6" borderId="4" xfId="0" applyNumberFormat="1" applyFont="1" applyFill="1" applyBorder="1" applyAlignment="1" applyProtection="1">
      <alignment horizontal="center" vertical="center" wrapText="1"/>
    </xf>
    <xf numFmtId="2" fontId="16" fillId="5" borderId="47" xfId="0" applyNumberFormat="1" applyFont="1" applyFill="1" applyBorder="1" applyAlignment="1">
      <alignment horizontal="center" vertical="center" wrapText="1"/>
    </xf>
    <xf numFmtId="0" fontId="18" fillId="5" borderId="24" xfId="2" applyFont="1" applyFill="1" applyBorder="1" applyAlignment="1">
      <alignment horizontal="left" vertical="center"/>
    </xf>
    <xf numFmtId="0" fontId="12" fillId="5" borderId="25" xfId="0" applyFont="1" applyFill="1" applyBorder="1" applyAlignment="1">
      <alignment horizontal="center" vertical="center"/>
    </xf>
    <xf numFmtId="1" fontId="13" fillId="6" borderId="2" xfId="0" applyNumberFormat="1" applyFont="1" applyFill="1" applyBorder="1" applyAlignment="1" applyProtection="1">
      <alignment horizontal="center" vertical="center"/>
    </xf>
    <xf numFmtId="0" fontId="13" fillId="6" borderId="2" xfId="0" applyFont="1" applyFill="1" applyBorder="1" applyAlignment="1" applyProtection="1">
      <alignment horizontal="center" wrapText="1"/>
    </xf>
    <xf numFmtId="0" fontId="12" fillId="5" borderId="25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left"/>
    </xf>
    <xf numFmtId="1" fontId="13" fillId="6" borderId="34" xfId="0" applyNumberFormat="1" applyFont="1" applyFill="1" applyBorder="1" applyAlignment="1" applyProtection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justify"/>
    </xf>
    <xf numFmtId="0" fontId="12" fillId="5" borderId="38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left" vertical="center"/>
    </xf>
    <xf numFmtId="0" fontId="12" fillId="5" borderId="24" xfId="0" applyFont="1" applyFill="1" applyBorder="1" applyAlignment="1">
      <alignment horizontal="left" vertical="center"/>
    </xf>
    <xf numFmtId="0" fontId="12" fillId="5" borderId="31" xfId="0" applyFont="1" applyFill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justify" vertical="center"/>
    </xf>
    <xf numFmtId="1" fontId="13" fillId="6" borderId="2" xfId="0" applyNumberFormat="1" applyFont="1" applyFill="1" applyBorder="1" applyAlignment="1" applyProtection="1">
      <alignment horizontal="center" wrapText="1"/>
    </xf>
    <xf numFmtId="1" fontId="13" fillId="6" borderId="36" xfId="0" applyNumberFormat="1" applyFont="1" applyFill="1" applyBorder="1" applyAlignment="1" applyProtection="1">
      <alignment horizontal="center" wrapText="1"/>
    </xf>
    <xf numFmtId="0" fontId="13" fillId="8" borderId="2" xfId="0" applyFont="1" applyFill="1" applyBorder="1" applyAlignment="1" applyProtection="1">
      <alignment horizontal="center" vertical="center"/>
    </xf>
    <xf numFmtId="2" fontId="14" fillId="6" borderId="2" xfId="0" applyNumberFormat="1" applyFont="1" applyFill="1" applyBorder="1" applyAlignment="1" applyProtection="1">
      <alignment horizontal="center" wrapText="1"/>
    </xf>
    <xf numFmtId="0" fontId="12" fillId="5" borderId="24" xfId="0" applyFont="1" applyFill="1" applyBorder="1" applyAlignment="1">
      <alignment horizontal="left"/>
    </xf>
    <xf numFmtId="1" fontId="13" fillId="6" borderId="36" xfId="0" applyNumberFormat="1" applyFont="1" applyFill="1" applyBorder="1" applyAlignment="1" applyProtection="1">
      <alignment horizontal="center" vertical="center" wrapText="1"/>
    </xf>
    <xf numFmtId="2" fontId="14" fillId="6" borderId="36" xfId="0" applyNumberFormat="1" applyFont="1" applyFill="1" applyBorder="1" applyAlignment="1" applyProtection="1">
      <alignment horizontal="center" vertical="center" wrapText="1"/>
    </xf>
    <xf numFmtId="1" fontId="14" fillId="6" borderId="2" xfId="0" applyNumberFormat="1" applyFont="1" applyFill="1" applyBorder="1" applyAlignment="1" applyProtection="1">
      <alignment horizontal="center" wrapText="1"/>
    </xf>
    <xf numFmtId="1" fontId="13" fillId="6" borderId="2" xfId="0" applyNumberFormat="1" applyFont="1" applyFill="1" applyBorder="1" applyAlignment="1" applyProtection="1">
      <alignment horizontal="center"/>
    </xf>
    <xf numFmtId="0" fontId="15" fillId="7" borderId="24" xfId="0" applyFont="1" applyFill="1" applyBorder="1" applyAlignment="1">
      <alignment vertical="top" wrapText="1"/>
    </xf>
    <xf numFmtId="1" fontId="15" fillId="7" borderId="24" xfId="0" applyNumberFormat="1" applyFont="1" applyFill="1" applyBorder="1" applyAlignment="1">
      <alignment horizontal="center" vertical="center" wrapText="1"/>
    </xf>
    <xf numFmtId="2" fontId="15" fillId="7" borderId="26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 applyProtection="1">
      <alignment vertical="center"/>
    </xf>
    <xf numFmtId="0" fontId="12" fillId="5" borderId="24" xfId="0" applyFont="1" applyFill="1" applyBorder="1" applyAlignment="1">
      <alignment horizontal="center" vertical="center"/>
    </xf>
    <xf numFmtId="1" fontId="14" fillId="6" borderId="36" xfId="0" applyNumberFormat="1" applyFont="1" applyFill="1" applyBorder="1" applyAlignment="1" applyProtection="1">
      <alignment horizontal="center" wrapText="1"/>
    </xf>
    <xf numFmtId="0" fontId="12" fillId="5" borderId="2" xfId="0" applyFont="1" applyFill="1" applyBorder="1" applyAlignment="1">
      <alignment horizontal="center" vertical="center"/>
    </xf>
    <xf numFmtId="2" fontId="16" fillId="5" borderId="26" xfId="0" applyNumberFormat="1" applyFont="1" applyFill="1" applyBorder="1" applyAlignment="1">
      <alignment horizontal="center" vertical="center" wrapText="1"/>
    </xf>
    <xf numFmtId="1" fontId="12" fillId="5" borderId="24" xfId="0" applyNumberFormat="1" applyFont="1" applyFill="1" applyBorder="1" applyAlignment="1">
      <alignment horizontal="center" vertical="center"/>
    </xf>
    <xf numFmtId="1" fontId="12" fillId="5" borderId="25" xfId="0" applyNumberFormat="1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left"/>
    </xf>
    <xf numFmtId="0" fontId="18" fillId="6" borderId="2" xfId="1" applyFont="1" applyFill="1" applyBorder="1" applyAlignment="1" applyProtection="1">
      <alignment horizontal="center" vertical="center"/>
    </xf>
    <xf numFmtId="0" fontId="18" fillId="5" borderId="24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center" vertical="center" wrapText="1"/>
    </xf>
    <xf numFmtId="1" fontId="13" fillId="6" borderId="36" xfId="0" applyNumberFormat="1" applyFont="1" applyFill="1" applyBorder="1" applyAlignment="1" applyProtection="1">
      <alignment horizontal="center"/>
    </xf>
    <xf numFmtId="0" fontId="12" fillId="5" borderId="33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1" fontId="14" fillId="6" borderId="1" xfId="0" applyNumberFormat="1" applyFont="1" applyFill="1" applyBorder="1" applyAlignment="1" applyProtection="1">
      <alignment horizontal="center"/>
    </xf>
    <xf numFmtId="1" fontId="14" fillId="6" borderId="39" xfId="0" applyNumberFormat="1" applyFont="1" applyFill="1" applyBorder="1" applyAlignment="1" applyProtection="1">
      <alignment horizontal="center"/>
    </xf>
    <xf numFmtId="2" fontId="14" fillId="6" borderId="15" xfId="0" applyNumberFormat="1" applyFont="1" applyFill="1" applyBorder="1" applyAlignment="1" applyProtection="1">
      <alignment horizontal="center" vertical="center" wrapText="1"/>
    </xf>
    <xf numFmtId="1" fontId="15" fillId="7" borderId="37" xfId="0" applyNumberFormat="1" applyFont="1" applyFill="1" applyBorder="1" applyAlignment="1">
      <alignment horizontal="center" vertical="center" wrapText="1"/>
    </xf>
    <xf numFmtId="1" fontId="16" fillId="5" borderId="37" xfId="0" applyNumberFormat="1" applyFont="1" applyFill="1" applyBorder="1" applyAlignment="1">
      <alignment horizontal="right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2" fontId="14" fillId="6" borderId="17" xfId="0" applyNumberFormat="1" applyFont="1" applyFill="1" applyBorder="1" applyAlignment="1" applyProtection="1">
      <alignment horizontal="center" wrapText="1"/>
    </xf>
    <xf numFmtId="1" fontId="14" fillId="6" borderId="2" xfId="0" applyNumberFormat="1" applyFont="1" applyFill="1" applyBorder="1" applyAlignment="1" applyProtection="1">
      <alignment horizontal="center"/>
    </xf>
    <xf numFmtId="0" fontId="19" fillId="0" borderId="24" xfId="0" applyFont="1" applyBorder="1"/>
    <xf numFmtId="0" fontId="13" fillId="6" borderId="1" xfId="0" applyFont="1" applyFill="1" applyBorder="1" applyAlignment="1" applyProtection="1">
      <alignment vertical="center"/>
    </xf>
    <xf numFmtId="0" fontId="12" fillId="5" borderId="33" xfId="0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 applyProtection="1">
      <alignment horizontal="center" wrapText="1"/>
    </xf>
    <xf numFmtId="0" fontId="12" fillId="5" borderId="1" xfId="0" applyFont="1" applyFill="1" applyBorder="1" applyAlignment="1">
      <alignment horizontal="center" vertical="center"/>
    </xf>
    <xf numFmtId="2" fontId="16" fillId="5" borderId="48" xfId="0" applyNumberFormat="1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/>
    </xf>
    <xf numFmtId="0" fontId="18" fillId="6" borderId="8" xfId="1" applyFont="1" applyFill="1" applyBorder="1" applyAlignment="1" applyProtection="1">
      <alignment horizontal="center"/>
    </xf>
    <xf numFmtId="0" fontId="12" fillId="5" borderId="27" xfId="0" applyFont="1" applyFill="1" applyBorder="1" applyAlignment="1">
      <alignment horizontal="center" vertical="center" wrapText="1"/>
    </xf>
    <xf numFmtId="2" fontId="12" fillId="5" borderId="43" xfId="0" applyNumberFormat="1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left" vertical="center"/>
    </xf>
    <xf numFmtId="0" fontId="12" fillId="5" borderId="37" xfId="0" applyFont="1" applyFill="1" applyBorder="1" applyAlignment="1">
      <alignment horizontal="center" vertical="center"/>
    </xf>
    <xf numFmtId="1" fontId="13" fillId="6" borderId="5" xfId="0" applyNumberFormat="1" applyFont="1" applyFill="1" applyBorder="1" applyAlignment="1" applyProtection="1">
      <alignment horizontal="center"/>
    </xf>
    <xf numFmtId="0" fontId="12" fillId="5" borderId="47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/>
    </xf>
    <xf numFmtId="0" fontId="13" fillId="6" borderId="1" xfId="0" applyFont="1" applyFill="1" applyBorder="1" applyAlignment="1" applyProtection="1">
      <alignment horizontal="center" vertical="center"/>
    </xf>
    <xf numFmtId="1" fontId="13" fillId="6" borderId="1" xfId="0" applyNumberFormat="1" applyFont="1" applyFill="1" applyBorder="1" applyAlignment="1" applyProtection="1">
      <alignment horizontal="center" wrapText="1"/>
    </xf>
    <xf numFmtId="1" fontId="13" fillId="6" borderId="40" xfId="0" applyNumberFormat="1" applyFont="1" applyFill="1" applyBorder="1" applyAlignment="1" applyProtection="1">
      <alignment horizontal="center" wrapText="1"/>
    </xf>
    <xf numFmtId="2" fontId="14" fillId="6" borderId="35" xfId="0" applyNumberFormat="1" applyFont="1" applyFill="1" applyBorder="1" applyAlignment="1" applyProtection="1">
      <alignment horizontal="center" vertical="center" wrapText="1"/>
    </xf>
    <xf numFmtId="0" fontId="18" fillId="5" borderId="24" xfId="0" applyFont="1" applyFill="1" applyBorder="1" applyAlignment="1">
      <alignment horizontal="left" vertical="center"/>
    </xf>
    <xf numFmtId="1" fontId="12" fillId="5" borderId="24" xfId="0" applyNumberFormat="1" applyFont="1" applyFill="1" applyBorder="1" applyAlignment="1">
      <alignment horizontal="center" vertical="center" wrapText="1"/>
    </xf>
    <xf numFmtId="1" fontId="12" fillId="5" borderId="25" xfId="0" applyNumberFormat="1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1" fontId="12" fillId="5" borderId="37" xfId="0" applyNumberFormat="1" applyFont="1" applyFill="1" applyBorder="1" applyAlignment="1">
      <alignment horizontal="center" vertical="center"/>
    </xf>
    <xf numFmtId="1" fontId="13" fillId="6" borderId="34" xfId="0" applyNumberFormat="1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wrapText="1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49" xfId="0" applyNumberFormat="1" applyFont="1" applyFill="1" applyBorder="1" applyAlignment="1" applyProtection="1">
      <alignment horizontal="center"/>
      <protection locked="0"/>
    </xf>
    <xf numFmtId="0" fontId="15" fillId="7" borderId="26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/>
    </xf>
    <xf numFmtId="2" fontId="16" fillId="5" borderId="43" xfId="0" applyNumberFormat="1" applyFont="1" applyFill="1" applyBorder="1" applyAlignment="1">
      <alignment horizontal="center" vertical="center" wrapText="1"/>
    </xf>
    <xf numFmtId="1" fontId="12" fillId="5" borderId="28" xfId="0" applyNumberFormat="1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2" fontId="16" fillId="5" borderId="44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vertical="center" wrapText="1"/>
    </xf>
    <xf numFmtId="1" fontId="13" fillId="6" borderId="1" xfId="0" applyNumberFormat="1" applyFont="1" applyFill="1" applyBorder="1" applyAlignment="1" applyProtection="1">
      <alignment horizontal="center"/>
    </xf>
    <xf numFmtId="1" fontId="13" fillId="6" borderId="40" xfId="0" applyNumberFormat="1" applyFont="1" applyFill="1" applyBorder="1" applyAlignment="1" applyProtection="1">
      <alignment horizontal="center"/>
    </xf>
    <xf numFmtId="0" fontId="13" fillId="8" borderId="1" xfId="0" applyFont="1" applyFill="1" applyBorder="1" applyAlignment="1" applyProtection="1">
      <alignment horizontal="center" vertical="center"/>
    </xf>
    <xf numFmtId="2" fontId="13" fillId="6" borderId="15" xfId="0" applyNumberFormat="1" applyFont="1" applyFill="1" applyBorder="1" applyAlignment="1" applyProtection="1">
      <alignment horizontal="center"/>
      <protection locked="0"/>
    </xf>
    <xf numFmtId="0" fontId="13" fillId="6" borderId="4" xfId="0" applyFont="1" applyFill="1" applyBorder="1" applyAlignment="1" applyProtection="1">
      <alignment vertical="center"/>
    </xf>
    <xf numFmtId="1" fontId="14" fillId="6" borderId="4" xfId="0" applyNumberFormat="1" applyFont="1" applyFill="1" applyBorder="1" applyAlignment="1" applyProtection="1">
      <alignment horizontal="center" wrapText="1"/>
    </xf>
    <xf numFmtId="1" fontId="14" fillId="6" borderId="8" xfId="0" applyNumberFormat="1" applyFont="1" applyFill="1" applyBorder="1" applyAlignment="1" applyProtection="1">
      <alignment horizontal="center" wrapText="1"/>
    </xf>
    <xf numFmtId="0" fontId="12" fillId="5" borderId="4" xfId="0" applyFont="1" applyFill="1" applyBorder="1" applyAlignment="1">
      <alignment horizontal="center" vertical="center"/>
    </xf>
    <xf numFmtId="2" fontId="16" fillId="5" borderId="50" xfId="0" applyNumberFormat="1" applyFont="1" applyFill="1" applyBorder="1" applyAlignment="1">
      <alignment horizontal="center" vertical="center" wrapText="1"/>
    </xf>
    <xf numFmtId="1" fontId="14" fillId="6" borderId="34" xfId="0" applyNumberFormat="1" applyFont="1" applyFill="1" applyBorder="1" applyAlignment="1" applyProtection="1">
      <alignment horizontal="center" vertical="center"/>
    </xf>
    <xf numFmtId="1" fontId="14" fillId="6" borderId="2" xfId="0" applyNumberFormat="1" applyFont="1" applyFill="1" applyBorder="1" applyAlignment="1" applyProtection="1">
      <alignment horizontal="center" vertical="center" wrapText="1"/>
    </xf>
    <xf numFmtId="1" fontId="14" fillId="6" borderId="36" xfId="0" applyNumberFormat="1" applyFont="1" applyFill="1" applyBorder="1" applyAlignment="1" applyProtection="1">
      <alignment horizontal="center" vertical="center" wrapText="1"/>
    </xf>
    <xf numFmtId="4" fontId="14" fillId="6" borderId="35" xfId="0" applyNumberFormat="1" applyFont="1" applyFill="1" applyBorder="1" applyAlignment="1" applyProtection="1">
      <alignment horizontal="center" vertical="center" wrapText="1"/>
    </xf>
    <xf numFmtId="1" fontId="15" fillId="7" borderId="36" xfId="0" applyNumberFormat="1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4" fillId="6" borderId="35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left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4" fontId="16" fillId="5" borderId="43" xfId="0" applyNumberFormat="1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left" wrapText="1"/>
    </xf>
    <xf numFmtId="1" fontId="12" fillId="5" borderId="29" xfId="0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 applyProtection="1">
      <alignment horizontal="center"/>
    </xf>
    <xf numFmtId="1" fontId="16" fillId="5" borderId="24" xfId="0" applyNumberFormat="1" applyFont="1" applyFill="1" applyBorder="1" applyAlignment="1">
      <alignment horizontal="center" vertical="center" wrapText="1"/>
    </xf>
    <xf numFmtId="1" fontId="16" fillId="5" borderId="28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4" fontId="16" fillId="5" borderId="26" xfId="0" applyNumberFormat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2" fontId="16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2" fontId="14" fillId="6" borderId="46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35" xfId="0" applyFont="1" applyFill="1" applyBorder="1" applyAlignment="1" applyProtection="1">
      <alignment horizontal="center" vertical="center" wrapText="1"/>
      <protection locked="0"/>
    </xf>
    <xf numFmtId="0" fontId="18" fillId="6" borderId="2" xfId="1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9" borderId="2" xfId="0" applyFont="1" applyFill="1" applyBorder="1" applyAlignment="1" applyProtection="1">
      <alignment wrapText="1"/>
      <protection locked="0"/>
    </xf>
    <xf numFmtId="0" fontId="0" fillId="9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9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29" t="s">
        <v>137</v>
      </c>
      <c r="D1" s="330"/>
      <c r="E1" s="330"/>
      <c r="F1" s="12" t="s">
        <v>16</v>
      </c>
      <c r="G1" s="2" t="s">
        <v>17</v>
      </c>
      <c r="H1" s="331" t="s">
        <v>138</v>
      </c>
      <c r="I1" s="331"/>
      <c r="J1" s="331"/>
      <c r="K1" s="331"/>
    </row>
    <row r="2" spans="1:12" ht="18" x14ac:dyDescent="0.2">
      <c r="A2" s="35" t="s">
        <v>6</v>
      </c>
      <c r="C2" s="2"/>
      <c r="G2" s="2" t="s">
        <v>18</v>
      </c>
      <c r="H2" s="332" t="s">
        <v>139</v>
      </c>
      <c r="I2" s="332"/>
      <c r="J2" s="332"/>
      <c r="K2" s="33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3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150</v>
      </c>
      <c r="G6" s="50">
        <v>10.9</v>
      </c>
      <c r="H6" s="50">
        <v>10.99</v>
      </c>
      <c r="I6" s="50">
        <v>53.34</v>
      </c>
      <c r="J6" s="50">
        <v>295.5</v>
      </c>
      <c r="K6" s="51" t="s">
        <v>40</v>
      </c>
      <c r="L6" s="52">
        <v>33.17</v>
      </c>
    </row>
    <row r="7" spans="1:12" ht="15" x14ac:dyDescent="0.25">
      <c r="A7" s="23"/>
      <c r="B7" s="15"/>
      <c r="C7" s="11"/>
      <c r="D7" s="59" t="s">
        <v>46</v>
      </c>
      <c r="E7" s="48" t="s">
        <v>41</v>
      </c>
      <c r="F7" s="49">
        <v>17.5</v>
      </c>
      <c r="G7" s="53">
        <v>1.5</v>
      </c>
      <c r="H7" s="53">
        <v>4.9000000000000004</v>
      </c>
      <c r="I7" s="53">
        <v>0.56000000000000005</v>
      </c>
      <c r="J7" s="53">
        <v>52.85</v>
      </c>
      <c r="K7" s="54" t="s">
        <v>42</v>
      </c>
      <c r="L7" s="52">
        <v>15.03</v>
      </c>
    </row>
    <row r="8" spans="1:12" ht="15" x14ac:dyDescent="0.25">
      <c r="A8" s="23"/>
      <c r="B8" s="15"/>
      <c r="C8" s="11"/>
      <c r="D8" s="7" t="s">
        <v>22</v>
      </c>
      <c r="E8" s="48" t="s">
        <v>43</v>
      </c>
      <c r="F8" s="49">
        <v>200</v>
      </c>
      <c r="G8" s="50">
        <v>7.0000000000000007E-2</v>
      </c>
      <c r="H8" s="50">
        <v>0.2</v>
      </c>
      <c r="I8" s="50">
        <v>10.01</v>
      </c>
      <c r="J8" s="50">
        <v>40</v>
      </c>
      <c r="K8" s="54">
        <v>262</v>
      </c>
      <c r="L8" s="52">
        <v>1.74</v>
      </c>
    </row>
    <row r="9" spans="1:12" ht="15" x14ac:dyDescent="0.25">
      <c r="A9" s="23"/>
      <c r="B9" s="15"/>
      <c r="C9" s="11"/>
      <c r="D9" s="7" t="s">
        <v>23</v>
      </c>
      <c r="E9" s="48" t="s">
        <v>44</v>
      </c>
      <c r="F9" s="49">
        <v>20</v>
      </c>
      <c r="G9" s="50">
        <v>2.2000000000000002</v>
      </c>
      <c r="H9" s="50">
        <v>0.87</v>
      </c>
      <c r="I9" s="50">
        <v>17.399999999999999</v>
      </c>
      <c r="J9" s="50">
        <v>78.599999999999994</v>
      </c>
      <c r="K9" s="54" t="s">
        <v>42</v>
      </c>
      <c r="L9" s="52">
        <v>2.09</v>
      </c>
    </row>
    <row r="10" spans="1:12" ht="15" x14ac:dyDescent="0.25">
      <c r="A10" s="23"/>
      <c r="B10" s="15"/>
      <c r="C10" s="11"/>
      <c r="D10" s="7" t="s">
        <v>24</v>
      </c>
      <c r="E10" s="55"/>
      <c r="F10" s="56"/>
      <c r="G10" s="56"/>
      <c r="H10" s="56"/>
      <c r="I10" s="56"/>
      <c r="J10" s="56"/>
      <c r="K10" s="56"/>
      <c r="L10" s="57"/>
    </row>
    <row r="11" spans="1:12" ht="15" x14ac:dyDescent="0.25">
      <c r="A11" s="23"/>
      <c r="B11" s="15"/>
      <c r="C11" s="11"/>
      <c r="D11" s="59" t="s">
        <v>30</v>
      </c>
      <c r="E11" s="58" t="s">
        <v>45</v>
      </c>
      <c r="F11" s="49">
        <v>125</v>
      </c>
      <c r="G11" s="50">
        <v>3.75</v>
      </c>
      <c r="H11" s="50">
        <v>3.12</v>
      </c>
      <c r="I11" s="50">
        <v>19.37</v>
      </c>
      <c r="J11" s="50">
        <v>120.6</v>
      </c>
      <c r="K11" s="54" t="s">
        <v>42</v>
      </c>
      <c r="L11" s="52">
        <v>33.799999999999997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0"/>
      <c r="L12" s="15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512.5</v>
      </c>
      <c r="G13" s="19">
        <f t="shared" ref="G13:J13" si="0">SUM(G6:G12)</f>
        <v>18.420000000000002</v>
      </c>
      <c r="H13" s="19">
        <f t="shared" si="0"/>
        <v>20.080000000000002</v>
      </c>
      <c r="I13" s="19">
        <f t="shared" si="0"/>
        <v>100.68</v>
      </c>
      <c r="J13" s="19">
        <f t="shared" si="0"/>
        <v>587.55000000000007</v>
      </c>
      <c r="K13" s="19"/>
      <c r="L13" s="314">
        <f t="shared" ref="L13" si="1">SUM(L6:L12)</f>
        <v>85.83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47</v>
      </c>
      <c r="F14" s="61">
        <v>60</v>
      </c>
      <c r="G14" s="50">
        <v>0.57999999999999996</v>
      </c>
      <c r="H14" s="50">
        <v>3.64</v>
      </c>
      <c r="I14" s="50">
        <v>2.1800000000000002</v>
      </c>
      <c r="J14" s="50">
        <v>42</v>
      </c>
      <c r="K14" s="323">
        <v>19</v>
      </c>
      <c r="L14" s="321">
        <v>24.35</v>
      </c>
    </row>
    <row r="15" spans="1:12" ht="15" x14ac:dyDescent="0.25">
      <c r="A15" s="23"/>
      <c r="B15" s="15"/>
      <c r="C15" s="11"/>
      <c r="D15" s="7" t="s">
        <v>27</v>
      </c>
      <c r="E15" s="62" t="s">
        <v>48</v>
      </c>
      <c r="F15" s="63">
        <v>225</v>
      </c>
      <c r="G15" s="49">
        <v>4.42</v>
      </c>
      <c r="H15" s="49">
        <v>6.9</v>
      </c>
      <c r="I15" s="50">
        <v>10.45</v>
      </c>
      <c r="J15" s="49">
        <v>135.09</v>
      </c>
      <c r="K15" s="80" t="s">
        <v>49</v>
      </c>
      <c r="L15" s="65">
        <v>18.559999999999999</v>
      </c>
    </row>
    <row r="16" spans="1:12" ht="15" x14ac:dyDescent="0.25">
      <c r="A16" s="23"/>
      <c r="B16" s="15"/>
      <c r="C16" s="11"/>
      <c r="D16" s="7" t="s">
        <v>28</v>
      </c>
      <c r="E16" s="66" t="s">
        <v>50</v>
      </c>
      <c r="F16" s="67">
        <v>90</v>
      </c>
      <c r="G16" s="68">
        <v>12</v>
      </c>
      <c r="H16" s="69">
        <v>21.28</v>
      </c>
      <c r="I16" s="70">
        <v>10.57</v>
      </c>
      <c r="J16" s="71">
        <v>282</v>
      </c>
      <c r="K16" s="324">
        <v>184</v>
      </c>
      <c r="L16" s="72">
        <v>50.53</v>
      </c>
    </row>
    <row r="17" spans="1:12" ht="15" x14ac:dyDescent="0.25">
      <c r="A17" s="23"/>
      <c r="B17" s="15"/>
      <c r="C17" s="11"/>
      <c r="D17" s="7" t="s">
        <v>29</v>
      </c>
      <c r="E17" s="73" t="s">
        <v>51</v>
      </c>
      <c r="F17" s="74">
        <v>150</v>
      </c>
      <c r="G17" s="75">
        <v>3.06</v>
      </c>
      <c r="H17" s="76">
        <v>4.8</v>
      </c>
      <c r="I17" s="50">
        <v>20.45</v>
      </c>
      <c r="J17" s="49">
        <v>136.5</v>
      </c>
      <c r="K17" s="80">
        <v>210</v>
      </c>
      <c r="L17" s="78">
        <v>26.95</v>
      </c>
    </row>
    <row r="18" spans="1:12" ht="15" x14ac:dyDescent="0.25">
      <c r="A18" s="23"/>
      <c r="B18" s="15"/>
      <c r="C18" s="11"/>
      <c r="D18" s="7" t="s">
        <v>30</v>
      </c>
      <c r="E18" s="79" t="s">
        <v>52</v>
      </c>
      <c r="F18" s="80">
        <v>180</v>
      </c>
      <c r="G18" s="50">
        <v>0.59</v>
      </c>
      <c r="H18" s="50">
        <v>0.09</v>
      </c>
      <c r="I18" s="50">
        <v>28.8</v>
      </c>
      <c r="J18" s="50">
        <v>118.8</v>
      </c>
      <c r="K18" s="80">
        <v>241</v>
      </c>
      <c r="L18" s="90">
        <v>5.22</v>
      </c>
    </row>
    <row r="19" spans="1:12" ht="15" x14ac:dyDescent="0.25">
      <c r="A19" s="23"/>
      <c r="B19" s="15"/>
      <c r="C19" s="11"/>
      <c r="D19" s="7" t="s">
        <v>31</v>
      </c>
      <c r="E19" s="82" t="s">
        <v>53</v>
      </c>
      <c r="F19" s="51">
        <v>39</v>
      </c>
      <c r="G19" s="50">
        <v>2.99</v>
      </c>
      <c r="H19" s="50">
        <v>0.35</v>
      </c>
      <c r="I19" s="50">
        <v>21.84</v>
      </c>
      <c r="J19" s="50">
        <v>97.5</v>
      </c>
      <c r="K19" s="80" t="s">
        <v>54</v>
      </c>
      <c r="L19" s="90">
        <v>3</v>
      </c>
    </row>
    <row r="20" spans="1:12" ht="15" x14ac:dyDescent="0.25">
      <c r="A20" s="23"/>
      <c r="B20" s="15"/>
      <c r="C20" s="11"/>
      <c r="D20" s="7" t="s">
        <v>32</v>
      </c>
      <c r="E20" s="82" t="s">
        <v>55</v>
      </c>
      <c r="F20" s="51">
        <v>30</v>
      </c>
      <c r="G20" s="50">
        <v>2.4</v>
      </c>
      <c r="H20" s="50">
        <v>0.36</v>
      </c>
      <c r="I20" s="50">
        <v>14.7</v>
      </c>
      <c r="J20" s="50">
        <v>66.599999999999994</v>
      </c>
      <c r="K20" s="80" t="s">
        <v>54</v>
      </c>
      <c r="L20" s="322">
        <v>2.88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0"/>
      <c r="L21" s="15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0"/>
      <c r="L22" s="15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774</v>
      </c>
      <c r="G23" s="19">
        <f t="shared" ref="G23:J23" si="2">SUM(G14:G22)</f>
        <v>26.04</v>
      </c>
      <c r="H23" s="19">
        <f t="shared" si="2"/>
        <v>37.42</v>
      </c>
      <c r="I23" s="19">
        <f t="shared" si="2"/>
        <v>108.99000000000001</v>
      </c>
      <c r="J23" s="19">
        <f t="shared" si="2"/>
        <v>878.49</v>
      </c>
      <c r="K23" s="19"/>
      <c r="L23" s="314">
        <f t="shared" ref="L23" si="3">SUM(L14:L22)</f>
        <v>131.49</v>
      </c>
    </row>
    <row r="24" spans="1:12" ht="15.75" thickBot="1" x14ac:dyDescent="0.25">
      <c r="A24" s="29">
        <f>A6</f>
        <v>1</v>
      </c>
      <c r="B24" s="30">
        <f>B6</f>
        <v>1</v>
      </c>
      <c r="C24" s="326" t="s">
        <v>4</v>
      </c>
      <c r="D24" s="327"/>
      <c r="E24" s="31"/>
      <c r="F24" s="32">
        <f>F13+F23</f>
        <v>1286.5</v>
      </c>
      <c r="G24" s="32">
        <f t="shared" ref="G24:J24" si="4">G13+G23</f>
        <v>44.46</v>
      </c>
      <c r="H24" s="32">
        <f t="shared" si="4"/>
        <v>57.5</v>
      </c>
      <c r="I24" s="32">
        <f t="shared" si="4"/>
        <v>209.67000000000002</v>
      </c>
      <c r="J24" s="32">
        <f t="shared" si="4"/>
        <v>1466.04</v>
      </c>
      <c r="K24" s="32"/>
      <c r="L24" s="32">
        <f t="shared" ref="L24" si="5">L13+L23</f>
        <v>217.32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83" t="s">
        <v>56</v>
      </c>
      <c r="F25" s="84">
        <v>240</v>
      </c>
      <c r="G25" s="85">
        <v>12.35</v>
      </c>
      <c r="H25" s="85">
        <v>12.43</v>
      </c>
      <c r="I25" s="85">
        <v>27.81</v>
      </c>
      <c r="J25" s="85">
        <v>272.5</v>
      </c>
      <c r="K25" s="84" t="s">
        <v>57</v>
      </c>
      <c r="L25" s="86">
        <v>43.91</v>
      </c>
    </row>
    <row r="26" spans="1:12" ht="15" x14ac:dyDescent="0.25">
      <c r="A26" s="14"/>
      <c r="B26" s="15"/>
      <c r="C26" s="11"/>
      <c r="D26" s="98" t="s">
        <v>26</v>
      </c>
      <c r="E26" s="87" t="s">
        <v>58</v>
      </c>
      <c r="F26" s="88">
        <v>60</v>
      </c>
      <c r="G26" s="50">
        <v>0.45</v>
      </c>
      <c r="H26" s="89">
        <v>3.6</v>
      </c>
      <c r="I26" s="50">
        <v>1.4</v>
      </c>
      <c r="J26" s="50">
        <v>39.6</v>
      </c>
      <c r="K26" s="54">
        <v>16</v>
      </c>
      <c r="L26" s="90">
        <v>21.76</v>
      </c>
    </row>
    <row r="27" spans="1:12" ht="15" x14ac:dyDescent="0.25">
      <c r="A27" s="14"/>
      <c r="B27" s="15"/>
      <c r="C27" s="11"/>
      <c r="D27" s="7" t="s">
        <v>22</v>
      </c>
      <c r="E27" s="58" t="s">
        <v>59</v>
      </c>
      <c r="F27" s="51">
        <v>180</v>
      </c>
      <c r="G27" s="91">
        <v>0.9</v>
      </c>
      <c r="H27" s="92">
        <v>0</v>
      </c>
      <c r="I27" s="91">
        <v>18</v>
      </c>
      <c r="J27" s="91">
        <v>37.799999999999997</v>
      </c>
      <c r="K27" s="54" t="s">
        <v>42</v>
      </c>
      <c r="L27" s="90">
        <v>11.12</v>
      </c>
    </row>
    <row r="28" spans="1:12" ht="15" x14ac:dyDescent="0.25">
      <c r="A28" s="14"/>
      <c r="B28" s="15"/>
      <c r="C28" s="11"/>
      <c r="D28" s="7" t="s">
        <v>23</v>
      </c>
      <c r="E28" s="93" t="s">
        <v>53</v>
      </c>
      <c r="F28" s="51">
        <v>30</v>
      </c>
      <c r="G28" s="50">
        <v>2.2999999999999998</v>
      </c>
      <c r="H28" s="89">
        <v>0.27</v>
      </c>
      <c r="I28" s="50">
        <v>16.8</v>
      </c>
      <c r="J28" s="50">
        <v>75</v>
      </c>
      <c r="K28" s="51" t="s">
        <v>42</v>
      </c>
      <c r="L28" s="90">
        <v>2.2999999999999998</v>
      </c>
    </row>
    <row r="29" spans="1:12" ht="15" x14ac:dyDescent="0.25">
      <c r="A29" s="14"/>
      <c r="B29" s="15"/>
      <c r="C29" s="11"/>
      <c r="D29" s="7" t="s">
        <v>24</v>
      </c>
      <c r="E29" s="93"/>
      <c r="F29" s="51"/>
      <c r="G29" s="50"/>
      <c r="H29" s="89"/>
      <c r="I29" s="50"/>
      <c r="J29" s="50"/>
      <c r="K29" s="51"/>
      <c r="L29" s="90"/>
    </row>
    <row r="30" spans="1:12" ht="15" x14ac:dyDescent="0.25">
      <c r="A30" s="14"/>
      <c r="B30" s="15"/>
      <c r="C30" s="11"/>
      <c r="D30" s="96" t="s">
        <v>32</v>
      </c>
      <c r="E30" s="94" t="s">
        <v>55</v>
      </c>
      <c r="F30" s="51">
        <v>20</v>
      </c>
      <c r="G30" s="91">
        <v>1.6</v>
      </c>
      <c r="H30" s="92">
        <v>0.24</v>
      </c>
      <c r="I30" s="91">
        <v>11</v>
      </c>
      <c r="J30" s="91">
        <v>44.4</v>
      </c>
      <c r="K30" s="51" t="s">
        <v>42</v>
      </c>
      <c r="L30" s="90">
        <v>1.92</v>
      </c>
    </row>
    <row r="31" spans="1:12" ht="15" x14ac:dyDescent="0.25">
      <c r="A31" s="14"/>
      <c r="B31" s="15"/>
      <c r="C31" s="11"/>
      <c r="D31" s="97" t="s">
        <v>61</v>
      </c>
      <c r="E31" s="58" t="s">
        <v>60</v>
      </c>
      <c r="F31" s="40">
        <v>15</v>
      </c>
      <c r="G31" s="50">
        <v>1.8</v>
      </c>
      <c r="H31" s="89">
        <v>0.3</v>
      </c>
      <c r="I31" s="50">
        <v>14.55</v>
      </c>
      <c r="J31" s="50">
        <v>55.5</v>
      </c>
      <c r="K31" s="40" t="s">
        <v>42</v>
      </c>
      <c r="L31" s="95">
        <v>6.12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19.400000000000002</v>
      </c>
      <c r="H32" s="19">
        <f t="shared" ref="H32" si="7">SUM(H25:H31)</f>
        <v>16.84</v>
      </c>
      <c r="I32" s="19">
        <f t="shared" ref="I32" si="8">SUM(I25:I31)</f>
        <v>89.559999999999988</v>
      </c>
      <c r="J32" s="19">
        <f t="shared" ref="J32:L32" si="9">SUM(J25:J31)</f>
        <v>524.79999999999995</v>
      </c>
      <c r="K32" s="19"/>
      <c r="L32" s="314">
        <f t="shared" si="9"/>
        <v>87.13000000000001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62</v>
      </c>
      <c r="F33" s="99">
        <v>60</v>
      </c>
      <c r="G33" s="100">
        <v>1.2</v>
      </c>
      <c r="H33" s="100">
        <v>3</v>
      </c>
      <c r="I33" s="100">
        <v>5.08</v>
      </c>
      <c r="J33" s="101">
        <v>51.42</v>
      </c>
      <c r="K33" s="100">
        <v>47</v>
      </c>
      <c r="L33" s="90">
        <v>13.66</v>
      </c>
    </row>
    <row r="34" spans="1:12" ht="15" x14ac:dyDescent="0.25">
      <c r="A34" s="14"/>
      <c r="B34" s="15"/>
      <c r="C34" s="11"/>
      <c r="D34" s="7" t="s">
        <v>27</v>
      </c>
      <c r="E34" s="93" t="s">
        <v>63</v>
      </c>
      <c r="F34" s="99">
        <v>200</v>
      </c>
      <c r="G34" s="53">
        <v>2.85</v>
      </c>
      <c r="H34" s="91">
        <v>3.67</v>
      </c>
      <c r="I34" s="91">
        <v>15.03</v>
      </c>
      <c r="J34" s="102">
        <v>115</v>
      </c>
      <c r="K34" s="80">
        <v>108</v>
      </c>
      <c r="L34" s="103">
        <v>15.66</v>
      </c>
    </row>
    <row r="35" spans="1:12" ht="15" x14ac:dyDescent="0.25">
      <c r="A35" s="14"/>
      <c r="B35" s="15"/>
      <c r="C35" s="11"/>
      <c r="D35" s="7" t="s">
        <v>28</v>
      </c>
      <c r="E35" s="93" t="s">
        <v>64</v>
      </c>
      <c r="F35" s="99">
        <v>200</v>
      </c>
      <c r="G35" s="91">
        <v>14.05</v>
      </c>
      <c r="H35" s="91">
        <v>33.71</v>
      </c>
      <c r="I35" s="91">
        <v>30.81</v>
      </c>
      <c r="J35" s="102">
        <v>437.6</v>
      </c>
      <c r="K35" s="51" t="s">
        <v>65</v>
      </c>
      <c r="L35" s="65">
        <v>68.31</v>
      </c>
    </row>
    <row r="36" spans="1:12" ht="15" x14ac:dyDescent="0.25">
      <c r="A36" s="14"/>
      <c r="B36" s="15"/>
      <c r="C36" s="11"/>
      <c r="D36" s="7" t="s">
        <v>29</v>
      </c>
      <c r="E36" s="104"/>
      <c r="F36" s="105"/>
      <c r="G36" s="106"/>
      <c r="H36" s="106"/>
      <c r="I36" s="107"/>
      <c r="J36" s="106"/>
      <c r="K36" s="108"/>
      <c r="L36" s="109"/>
    </row>
    <row r="37" spans="1:12" ht="15" x14ac:dyDescent="0.25">
      <c r="A37" s="14"/>
      <c r="B37" s="15"/>
      <c r="C37" s="11"/>
      <c r="D37" s="7" t="s">
        <v>30</v>
      </c>
      <c r="E37" s="93" t="s">
        <v>66</v>
      </c>
      <c r="F37" s="63">
        <v>200</v>
      </c>
      <c r="G37" s="91">
        <v>3.07</v>
      </c>
      <c r="H37" s="110">
        <v>0.1</v>
      </c>
      <c r="I37" s="91">
        <v>22.4</v>
      </c>
      <c r="J37" s="91">
        <v>109.44</v>
      </c>
      <c r="K37" s="111" t="s">
        <v>67</v>
      </c>
      <c r="L37" s="65">
        <v>14.17</v>
      </c>
    </row>
    <row r="38" spans="1:12" ht="15" x14ac:dyDescent="0.25">
      <c r="A38" s="14"/>
      <c r="B38" s="15"/>
      <c r="C38" s="11"/>
      <c r="D38" s="7" t="s">
        <v>31</v>
      </c>
      <c r="E38" s="93" t="s">
        <v>53</v>
      </c>
      <c r="F38" s="63">
        <v>40</v>
      </c>
      <c r="G38" s="91">
        <v>2.4</v>
      </c>
      <c r="H38" s="91">
        <v>0.36</v>
      </c>
      <c r="I38" s="91">
        <v>14.7</v>
      </c>
      <c r="J38" s="91">
        <v>100</v>
      </c>
      <c r="K38" s="64" t="s">
        <v>42</v>
      </c>
      <c r="L38" s="65">
        <v>3.07</v>
      </c>
    </row>
    <row r="39" spans="1:12" ht="15" x14ac:dyDescent="0.25">
      <c r="A39" s="14"/>
      <c r="B39" s="15"/>
      <c r="C39" s="11"/>
      <c r="D39" s="7" t="s">
        <v>32</v>
      </c>
      <c r="E39" s="112" t="s">
        <v>55</v>
      </c>
      <c r="F39" s="63">
        <v>30</v>
      </c>
      <c r="G39" s="91">
        <v>0.3</v>
      </c>
      <c r="H39" s="110">
        <v>0.36</v>
      </c>
      <c r="I39" s="91">
        <v>24.78</v>
      </c>
      <c r="J39" s="91">
        <v>66.599999999999994</v>
      </c>
      <c r="K39" s="77" t="s">
        <v>42</v>
      </c>
      <c r="L39" s="65">
        <v>2.88</v>
      </c>
    </row>
    <row r="40" spans="1:12" ht="15" x14ac:dyDescent="0.25">
      <c r="A40" s="14"/>
      <c r="B40" s="15"/>
      <c r="C40" s="11"/>
      <c r="D40" s="116" t="s">
        <v>24</v>
      </c>
      <c r="E40" s="58" t="s">
        <v>68</v>
      </c>
      <c r="F40" s="113">
        <v>100</v>
      </c>
      <c r="G40" s="91">
        <v>0.4</v>
      </c>
      <c r="H40" s="91">
        <v>0.4</v>
      </c>
      <c r="I40" s="91">
        <v>9.8000000000000007</v>
      </c>
      <c r="J40" s="110">
        <v>47</v>
      </c>
      <c r="K40" s="114">
        <v>231</v>
      </c>
      <c r="L40" s="115">
        <v>10.24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0"/>
      <c r="L41" s="15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24.27</v>
      </c>
      <c r="H42" s="19">
        <f t="shared" ref="H42" si="11">SUM(H33:H41)</f>
        <v>41.6</v>
      </c>
      <c r="I42" s="19">
        <f t="shared" ref="I42" si="12">SUM(I33:I41)</f>
        <v>122.6</v>
      </c>
      <c r="J42" s="19">
        <f t="shared" ref="J42:L42" si="13">SUM(J33:J41)</f>
        <v>927.06000000000006</v>
      </c>
      <c r="K42" s="19"/>
      <c r="L42" s="314">
        <f t="shared" si="13"/>
        <v>127.98999999999998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326" t="s">
        <v>4</v>
      </c>
      <c r="D43" s="327"/>
      <c r="E43" s="31"/>
      <c r="F43" s="32">
        <f>F32+F42</f>
        <v>1375</v>
      </c>
      <c r="G43" s="32">
        <f t="shared" ref="G43" si="14">G32+G42</f>
        <v>43.67</v>
      </c>
      <c r="H43" s="32">
        <f t="shared" ref="H43" si="15">H32+H42</f>
        <v>58.44</v>
      </c>
      <c r="I43" s="32">
        <f t="shared" ref="I43" si="16">I32+I42</f>
        <v>212.15999999999997</v>
      </c>
      <c r="J43" s="32">
        <f t="shared" ref="J43:L43" si="17">J32+J42</f>
        <v>1451.8600000000001</v>
      </c>
      <c r="K43" s="32"/>
      <c r="L43" s="32">
        <f t="shared" si="17"/>
        <v>215.12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7" t="s">
        <v>69</v>
      </c>
      <c r="F44" s="118">
        <v>250</v>
      </c>
      <c r="G44" s="119">
        <v>14.22</v>
      </c>
      <c r="H44" s="119">
        <v>19.45</v>
      </c>
      <c r="I44" s="120">
        <v>37.119999999999997</v>
      </c>
      <c r="J44" s="119">
        <v>402.5</v>
      </c>
      <c r="K44" s="118" t="s">
        <v>70</v>
      </c>
      <c r="L44" s="121">
        <v>127.62</v>
      </c>
    </row>
    <row r="45" spans="1:12" ht="15" x14ac:dyDescent="0.25">
      <c r="A45" s="23"/>
      <c r="B45" s="15"/>
      <c r="C45" s="11"/>
      <c r="D45" s="7" t="s">
        <v>26</v>
      </c>
      <c r="E45" s="58" t="s">
        <v>71</v>
      </c>
      <c r="F45" s="51">
        <v>60</v>
      </c>
      <c r="G45" s="50">
        <v>1.42</v>
      </c>
      <c r="H45" s="50">
        <v>0.06</v>
      </c>
      <c r="I45" s="50">
        <v>13.72</v>
      </c>
      <c r="J45" s="50">
        <v>111.18</v>
      </c>
      <c r="K45" s="51">
        <v>75</v>
      </c>
      <c r="L45" s="122">
        <v>9.44</v>
      </c>
    </row>
    <row r="46" spans="1:12" ht="15" x14ac:dyDescent="0.25">
      <c r="A46" s="23"/>
      <c r="B46" s="15"/>
      <c r="C46" s="11"/>
      <c r="D46" s="7" t="s">
        <v>22</v>
      </c>
      <c r="E46" s="58" t="s">
        <v>72</v>
      </c>
      <c r="F46" s="51">
        <v>200</v>
      </c>
      <c r="G46" s="50">
        <v>0.13</v>
      </c>
      <c r="H46" s="50">
        <v>0.02</v>
      </c>
      <c r="I46" s="50">
        <v>15.2</v>
      </c>
      <c r="J46" s="50">
        <v>62</v>
      </c>
      <c r="K46" s="51">
        <v>262</v>
      </c>
      <c r="L46" s="81">
        <v>3.38</v>
      </c>
    </row>
    <row r="47" spans="1:12" ht="15" x14ac:dyDescent="0.25">
      <c r="A47" s="23"/>
      <c r="B47" s="15"/>
      <c r="C47" s="11"/>
      <c r="D47" s="7" t="s">
        <v>23</v>
      </c>
      <c r="E47" s="93" t="s">
        <v>53</v>
      </c>
      <c r="F47" s="51">
        <v>23</v>
      </c>
      <c r="G47" s="50">
        <v>1.76</v>
      </c>
      <c r="H47" s="50">
        <v>0.21</v>
      </c>
      <c r="I47" s="50">
        <v>12.88</v>
      </c>
      <c r="J47" s="123">
        <v>57.5</v>
      </c>
      <c r="K47" s="51" t="s">
        <v>42</v>
      </c>
      <c r="L47" s="90">
        <v>1.77</v>
      </c>
    </row>
    <row r="48" spans="1:12" ht="15" x14ac:dyDescent="0.25">
      <c r="A48" s="23"/>
      <c r="B48" s="15"/>
      <c r="C48" s="11"/>
      <c r="D48" s="7" t="s">
        <v>24</v>
      </c>
      <c r="E48" s="124"/>
      <c r="F48" s="125"/>
      <c r="G48" s="126"/>
      <c r="H48" s="127"/>
      <c r="I48" s="128"/>
      <c r="J48" s="128"/>
      <c r="K48" s="56"/>
      <c r="L48" s="129"/>
    </row>
    <row r="49" spans="1:12" ht="15" x14ac:dyDescent="0.25">
      <c r="A49" s="23"/>
      <c r="B49" s="15"/>
      <c r="C49" s="11"/>
      <c r="D49" s="116" t="s">
        <v>32</v>
      </c>
      <c r="E49" s="58" t="s">
        <v>55</v>
      </c>
      <c r="F49" s="51">
        <v>20</v>
      </c>
      <c r="G49" s="50">
        <v>1.6</v>
      </c>
      <c r="H49" s="50">
        <v>0.24</v>
      </c>
      <c r="I49" s="50">
        <v>11</v>
      </c>
      <c r="J49" s="50">
        <v>44.4</v>
      </c>
      <c r="K49" s="51" t="s">
        <v>42</v>
      </c>
      <c r="L49" s="90">
        <v>1.92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15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553</v>
      </c>
      <c r="G51" s="19">
        <f t="shared" ref="G51" si="18">SUM(G44:G50)</f>
        <v>19.130000000000003</v>
      </c>
      <c r="H51" s="19">
        <f t="shared" ref="H51" si="19">SUM(H44:H50)</f>
        <v>19.979999999999997</v>
      </c>
      <c r="I51" s="19">
        <f t="shared" ref="I51" si="20">SUM(I44:I50)</f>
        <v>89.919999999999987</v>
      </c>
      <c r="J51" s="19">
        <f t="shared" ref="J51:L51" si="21">SUM(J44:J50)</f>
        <v>677.58</v>
      </c>
      <c r="K51" s="19"/>
      <c r="L51" s="314">
        <f t="shared" si="21"/>
        <v>144.13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73</v>
      </c>
      <c r="F52" s="99">
        <v>60</v>
      </c>
      <c r="G52" s="91">
        <v>0.66</v>
      </c>
      <c r="H52" s="92">
        <v>3.67</v>
      </c>
      <c r="I52" s="91">
        <v>2.74</v>
      </c>
      <c r="J52" s="91">
        <v>46.2</v>
      </c>
      <c r="K52" s="130">
        <v>18</v>
      </c>
      <c r="L52" s="131">
        <v>17.47</v>
      </c>
    </row>
    <row r="53" spans="1:12" ht="15" x14ac:dyDescent="0.25">
      <c r="A53" s="23"/>
      <c r="B53" s="15"/>
      <c r="C53" s="11"/>
      <c r="D53" s="7" t="s">
        <v>27</v>
      </c>
      <c r="E53" s="93" t="s">
        <v>74</v>
      </c>
      <c r="F53" s="99">
        <v>200</v>
      </c>
      <c r="G53" s="132">
        <v>1.44</v>
      </c>
      <c r="H53" s="133">
        <v>3.94</v>
      </c>
      <c r="I53" s="49">
        <v>8.74</v>
      </c>
      <c r="J53" s="49">
        <v>82</v>
      </c>
      <c r="K53" s="80">
        <v>62</v>
      </c>
      <c r="L53" s="65">
        <v>12.62</v>
      </c>
    </row>
    <row r="54" spans="1:12" ht="15" x14ac:dyDescent="0.25">
      <c r="A54" s="23"/>
      <c r="B54" s="15"/>
      <c r="C54" s="11"/>
      <c r="D54" s="7" t="s">
        <v>28</v>
      </c>
      <c r="E54" s="134" t="s">
        <v>75</v>
      </c>
      <c r="F54" s="67">
        <v>100</v>
      </c>
      <c r="G54" s="100">
        <v>7.15</v>
      </c>
      <c r="H54" s="92">
        <v>7.78</v>
      </c>
      <c r="I54" s="91">
        <v>4.67</v>
      </c>
      <c r="J54" s="110">
        <v>150</v>
      </c>
      <c r="K54" s="88" t="s">
        <v>76</v>
      </c>
      <c r="L54" s="103">
        <v>74.27</v>
      </c>
    </row>
    <row r="55" spans="1:12" ht="15" x14ac:dyDescent="0.25">
      <c r="A55" s="23"/>
      <c r="B55" s="15"/>
      <c r="C55" s="11"/>
      <c r="D55" s="7" t="s">
        <v>29</v>
      </c>
      <c r="E55" s="94" t="s">
        <v>77</v>
      </c>
      <c r="F55" s="99">
        <v>150</v>
      </c>
      <c r="G55" s="132">
        <v>4</v>
      </c>
      <c r="H55" s="133">
        <v>5</v>
      </c>
      <c r="I55" s="50">
        <v>23.94</v>
      </c>
      <c r="J55" s="49">
        <v>157.5</v>
      </c>
      <c r="K55" s="80">
        <v>303</v>
      </c>
      <c r="L55" s="131">
        <v>10.38</v>
      </c>
    </row>
    <row r="56" spans="1:12" ht="15" x14ac:dyDescent="0.25">
      <c r="A56" s="23"/>
      <c r="B56" s="15"/>
      <c r="C56" s="11"/>
      <c r="D56" s="7" t="s">
        <v>30</v>
      </c>
      <c r="E56" s="93" t="s">
        <v>78</v>
      </c>
      <c r="F56" s="99">
        <v>200</v>
      </c>
      <c r="G56" s="132">
        <v>0.3</v>
      </c>
      <c r="H56" s="133">
        <v>0.1</v>
      </c>
      <c r="I56" s="49">
        <v>24.78</v>
      </c>
      <c r="J56" s="50">
        <v>109.44</v>
      </c>
      <c r="K56" s="51" t="s">
        <v>79</v>
      </c>
      <c r="L56" s="131">
        <v>16.440000000000001</v>
      </c>
    </row>
    <row r="57" spans="1:12" ht="15" x14ac:dyDescent="0.25">
      <c r="A57" s="23"/>
      <c r="B57" s="15"/>
      <c r="C57" s="11"/>
      <c r="D57" s="7" t="s">
        <v>31</v>
      </c>
      <c r="E57" s="112" t="s">
        <v>53</v>
      </c>
      <c r="F57" s="74">
        <v>40</v>
      </c>
      <c r="G57" s="50">
        <v>3.07</v>
      </c>
      <c r="H57" s="89">
        <v>0.36</v>
      </c>
      <c r="I57" s="50">
        <v>22.4</v>
      </c>
      <c r="J57" s="50">
        <v>100</v>
      </c>
      <c r="K57" s="80" t="s">
        <v>42</v>
      </c>
      <c r="L57" s="131">
        <v>3.07</v>
      </c>
    </row>
    <row r="58" spans="1:12" ht="15" x14ac:dyDescent="0.25">
      <c r="A58" s="23"/>
      <c r="B58" s="15"/>
      <c r="C58" s="11"/>
      <c r="D58" s="7" t="s">
        <v>32</v>
      </c>
      <c r="E58" s="135" t="s">
        <v>55</v>
      </c>
      <c r="F58" s="80">
        <v>40</v>
      </c>
      <c r="G58" s="50">
        <v>3.2</v>
      </c>
      <c r="H58" s="89">
        <v>0.48</v>
      </c>
      <c r="I58" s="50">
        <v>19.600000000000001</v>
      </c>
      <c r="J58" s="50">
        <v>88.8</v>
      </c>
      <c r="K58" s="80" t="s">
        <v>42</v>
      </c>
      <c r="L58" s="131">
        <v>3.84</v>
      </c>
    </row>
    <row r="59" spans="1:12" ht="15" x14ac:dyDescent="0.25">
      <c r="A59" s="23"/>
      <c r="B59" s="15"/>
      <c r="C59" s="11"/>
      <c r="D59" s="58" t="s">
        <v>61</v>
      </c>
      <c r="E59" s="58" t="s">
        <v>80</v>
      </c>
      <c r="F59" s="80">
        <v>15</v>
      </c>
      <c r="G59" s="50">
        <v>1.8</v>
      </c>
      <c r="H59" s="50">
        <v>0.3</v>
      </c>
      <c r="I59" s="50">
        <v>14.55</v>
      </c>
      <c r="J59" s="50">
        <v>55.5</v>
      </c>
      <c r="K59" s="80" t="s">
        <v>42</v>
      </c>
      <c r="L59" s="115">
        <v>6.12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15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21.62</v>
      </c>
      <c r="H61" s="19">
        <f t="shared" ref="H61" si="23">SUM(H52:H60)</f>
        <v>21.630000000000003</v>
      </c>
      <c r="I61" s="19">
        <f t="shared" ref="I61" si="24">SUM(I52:I60)</f>
        <v>121.42</v>
      </c>
      <c r="J61" s="19">
        <f t="shared" ref="J61:L61" si="25">SUM(J52:J60)</f>
        <v>789.43999999999994</v>
      </c>
      <c r="K61" s="19"/>
      <c r="L61" s="314">
        <f t="shared" si="25"/>
        <v>144.20999999999998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326" t="s">
        <v>4</v>
      </c>
      <c r="D62" s="327"/>
      <c r="E62" s="31"/>
      <c r="F62" s="32">
        <f>F51+F61</f>
        <v>1358</v>
      </c>
      <c r="G62" s="32">
        <f t="shared" ref="G62" si="26">G51+G61</f>
        <v>40.75</v>
      </c>
      <c r="H62" s="32">
        <f t="shared" ref="H62" si="27">H51+H61</f>
        <v>41.61</v>
      </c>
      <c r="I62" s="32">
        <f t="shared" ref="I62" si="28">I51+I61</f>
        <v>211.33999999999997</v>
      </c>
      <c r="J62" s="32">
        <f t="shared" ref="J62:L62" si="29">J51+J61</f>
        <v>1467.02</v>
      </c>
      <c r="K62" s="32"/>
      <c r="L62" s="32">
        <f t="shared" si="29"/>
        <v>288.33999999999997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36" t="s">
        <v>81</v>
      </c>
      <c r="F63" s="137">
        <v>240</v>
      </c>
      <c r="G63" s="119">
        <v>16.95</v>
      </c>
      <c r="H63" s="119">
        <v>24.09</v>
      </c>
      <c r="I63" s="119">
        <v>39.020000000000003</v>
      </c>
      <c r="J63" s="138">
        <v>436</v>
      </c>
      <c r="K63" s="139" t="s">
        <v>82</v>
      </c>
      <c r="L63" s="121">
        <v>58.54</v>
      </c>
    </row>
    <row r="64" spans="1:12" ht="15" x14ac:dyDescent="0.25">
      <c r="A64" s="23"/>
      <c r="B64" s="15"/>
      <c r="C64" s="11"/>
      <c r="D64" s="6"/>
      <c r="E64" s="58"/>
      <c r="F64" s="51"/>
      <c r="G64" s="50"/>
      <c r="H64" s="50"/>
      <c r="I64" s="50"/>
      <c r="J64" s="50"/>
      <c r="K64" s="140"/>
      <c r="L64" s="141"/>
    </row>
    <row r="65" spans="1:12" ht="15" x14ac:dyDescent="0.25">
      <c r="A65" s="23"/>
      <c r="B65" s="15"/>
      <c r="C65" s="11"/>
      <c r="D65" s="7" t="s">
        <v>22</v>
      </c>
      <c r="E65" s="58" t="s">
        <v>83</v>
      </c>
      <c r="F65" s="51">
        <v>200</v>
      </c>
      <c r="G65" s="50">
        <v>7.0000000000000007E-2</v>
      </c>
      <c r="H65" s="89">
        <v>0.2</v>
      </c>
      <c r="I65" s="50">
        <v>10.01</v>
      </c>
      <c r="J65" s="50">
        <v>40</v>
      </c>
      <c r="K65" s="111">
        <v>261</v>
      </c>
      <c r="L65" s="122">
        <v>1.74</v>
      </c>
    </row>
    <row r="66" spans="1:12" ht="15" x14ac:dyDescent="0.25">
      <c r="A66" s="23"/>
      <c r="B66" s="15"/>
      <c r="C66" s="11"/>
      <c r="D66" s="7" t="s">
        <v>23</v>
      </c>
      <c r="E66" s="93" t="s">
        <v>53</v>
      </c>
      <c r="F66" s="51">
        <v>30</v>
      </c>
      <c r="G66" s="50">
        <v>2.2999999999999998</v>
      </c>
      <c r="H66" s="89">
        <v>0.27</v>
      </c>
      <c r="I66" s="50">
        <v>16.8</v>
      </c>
      <c r="J66" s="50">
        <v>75</v>
      </c>
      <c r="K66" s="142" t="s">
        <v>42</v>
      </c>
      <c r="L66" s="122">
        <v>2.2999999999999998</v>
      </c>
    </row>
    <row r="67" spans="1:12" ht="15" x14ac:dyDescent="0.25">
      <c r="A67" s="23"/>
      <c r="B67" s="15"/>
      <c r="C67" s="11"/>
      <c r="D67" s="7" t="s">
        <v>24</v>
      </c>
      <c r="E67" s="58" t="s">
        <v>68</v>
      </c>
      <c r="F67" s="143">
        <v>100</v>
      </c>
      <c r="G67" s="50">
        <v>0.4</v>
      </c>
      <c r="H67" s="89">
        <v>0.4</v>
      </c>
      <c r="I67" s="50">
        <v>9.8000000000000007</v>
      </c>
      <c r="J67" s="50">
        <v>47</v>
      </c>
      <c r="K67" s="144">
        <v>231</v>
      </c>
      <c r="L67" s="145">
        <v>10.24</v>
      </c>
    </row>
    <row r="68" spans="1:12" ht="15" x14ac:dyDescent="0.25">
      <c r="A68" s="23"/>
      <c r="B68" s="15"/>
      <c r="C68" s="11"/>
      <c r="D68" s="116" t="s">
        <v>32</v>
      </c>
      <c r="E68" s="79" t="s">
        <v>55</v>
      </c>
      <c r="F68" s="51">
        <v>20</v>
      </c>
      <c r="G68" s="50">
        <v>1.6</v>
      </c>
      <c r="H68" s="89">
        <v>0.24</v>
      </c>
      <c r="I68" s="50">
        <v>11</v>
      </c>
      <c r="J68" s="50">
        <v>44.4</v>
      </c>
      <c r="K68" s="51" t="s">
        <v>42</v>
      </c>
      <c r="L68" s="318">
        <v>1.92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0"/>
      <c r="L69" s="159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21.32</v>
      </c>
      <c r="H70" s="19">
        <f t="shared" ref="H70" si="31">SUM(H63:H69)</f>
        <v>25.199999999999996</v>
      </c>
      <c r="I70" s="19">
        <f t="shared" ref="I70" si="32">SUM(I63:I69)</f>
        <v>86.63</v>
      </c>
      <c r="J70" s="19">
        <f t="shared" ref="J70:L70" si="33">SUM(J63:J69)</f>
        <v>642.4</v>
      </c>
      <c r="K70" s="19"/>
      <c r="L70" s="314">
        <f t="shared" si="33"/>
        <v>74.739999999999995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46" t="s">
        <v>84</v>
      </c>
      <c r="F71" s="51">
        <v>60</v>
      </c>
      <c r="G71" s="50">
        <v>0.42</v>
      </c>
      <c r="H71" s="89">
        <v>0.06</v>
      </c>
      <c r="I71" s="50">
        <v>1.1399999999999999</v>
      </c>
      <c r="J71" s="50">
        <v>7.2</v>
      </c>
      <c r="K71" s="320">
        <v>54</v>
      </c>
      <c r="L71" s="319">
        <v>24.14</v>
      </c>
    </row>
    <row r="72" spans="1:12" ht="15" x14ac:dyDescent="0.25">
      <c r="A72" s="23"/>
      <c r="B72" s="15"/>
      <c r="C72" s="11"/>
      <c r="D72" s="7" t="s">
        <v>27</v>
      </c>
      <c r="E72" s="58" t="s">
        <v>85</v>
      </c>
      <c r="F72" s="80">
        <v>200</v>
      </c>
      <c r="G72" s="50">
        <v>4.4000000000000004</v>
      </c>
      <c r="H72" s="89">
        <v>4.22</v>
      </c>
      <c r="I72" s="50">
        <v>13.22</v>
      </c>
      <c r="J72" s="50">
        <v>118</v>
      </c>
      <c r="K72" s="114">
        <v>78</v>
      </c>
      <c r="L72" s="147">
        <v>9.9700000000000006</v>
      </c>
    </row>
    <row r="73" spans="1:12" ht="15" x14ac:dyDescent="0.25">
      <c r="A73" s="23"/>
      <c r="B73" s="15"/>
      <c r="C73" s="11"/>
      <c r="D73" s="7" t="s">
        <v>28</v>
      </c>
      <c r="E73" s="58" t="s">
        <v>86</v>
      </c>
      <c r="F73" s="148">
        <v>200</v>
      </c>
      <c r="G73" s="100">
        <v>22.33</v>
      </c>
      <c r="H73" s="100">
        <v>22.8</v>
      </c>
      <c r="I73" s="100">
        <v>39.6</v>
      </c>
      <c r="J73" s="100">
        <v>448.8</v>
      </c>
      <c r="K73" s="51" t="s">
        <v>87</v>
      </c>
      <c r="L73" s="149">
        <v>110.68</v>
      </c>
    </row>
    <row r="74" spans="1:12" ht="15" x14ac:dyDescent="0.25">
      <c r="A74" s="23"/>
      <c r="B74" s="15"/>
      <c r="C74" s="11"/>
      <c r="D74" s="7" t="s">
        <v>29</v>
      </c>
      <c r="E74" s="93"/>
      <c r="F74" s="99"/>
      <c r="G74" s="132"/>
      <c r="H74" s="133"/>
      <c r="I74" s="49"/>
      <c r="J74" s="49"/>
      <c r="K74" s="64"/>
      <c r="L74" s="150"/>
    </row>
    <row r="75" spans="1:12" ht="15" x14ac:dyDescent="0.25">
      <c r="A75" s="23"/>
      <c r="B75" s="15"/>
      <c r="C75" s="11"/>
      <c r="D75" s="7" t="s">
        <v>30</v>
      </c>
      <c r="E75" s="151" t="s">
        <v>88</v>
      </c>
      <c r="F75" s="99">
        <v>200</v>
      </c>
      <c r="G75" s="50">
        <v>0.6</v>
      </c>
      <c r="H75" s="152">
        <v>0.2</v>
      </c>
      <c r="I75" s="50">
        <v>18.32</v>
      </c>
      <c r="J75" s="152">
        <v>65.22</v>
      </c>
      <c r="K75" s="153" t="s">
        <v>89</v>
      </c>
      <c r="L75" s="154">
        <v>7.87</v>
      </c>
    </row>
    <row r="76" spans="1:12" ht="15" x14ac:dyDescent="0.25">
      <c r="A76" s="23"/>
      <c r="B76" s="15"/>
      <c r="C76" s="11"/>
      <c r="D76" s="7" t="s">
        <v>31</v>
      </c>
      <c r="E76" s="93" t="s">
        <v>53</v>
      </c>
      <c r="F76" s="99">
        <v>40</v>
      </c>
      <c r="G76" s="50">
        <v>3.07</v>
      </c>
      <c r="H76" s="89">
        <v>0.36</v>
      </c>
      <c r="I76" s="50">
        <v>22.4</v>
      </c>
      <c r="J76" s="50">
        <v>100</v>
      </c>
      <c r="K76" s="64" t="s">
        <v>42</v>
      </c>
      <c r="L76" s="155">
        <v>3.07</v>
      </c>
    </row>
    <row r="77" spans="1:12" ht="15" x14ac:dyDescent="0.25">
      <c r="A77" s="23"/>
      <c r="B77" s="15"/>
      <c r="C77" s="11"/>
      <c r="D77" s="7" t="s">
        <v>32</v>
      </c>
      <c r="E77" s="112" t="s">
        <v>55</v>
      </c>
      <c r="F77" s="74">
        <v>30</v>
      </c>
      <c r="G77" s="50">
        <v>2.4</v>
      </c>
      <c r="H77" s="89">
        <v>0.36</v>
      </c>
      <c r="I77" s="50">
        <v>14.7</v>
      </c>
      <c r="J77" s="50">
        <v>66.599999999999994</v>
      </c>
      <c r="K77" s="77" t="s">
        <v>42</v>
      </c>
      <c r="L77" s="156">
        <v>2.88</v>
      </c>
    </row>
    <row r="78" spans="1:12" ht="15" x14ac:dyDescent="0.25">
      <c r="A78" s="23"/>
      <c r="B78" s="15"/>
      <c r="C78" s="11"/>
      <c r="D78" s="160" t="s">
        <v>24</v>
      </c>
      <c r="E78" s="58" t="s">
        <v>90</v>
      </c>
      <c r="F78" s="51">
        <v>100</v>
      </c>
      <c r="G78" s="157">
        <v>0.4</v>
      </c>
      <c r="H78" s="158">
        <v>0.3</v>
      </c>
      <c r="I78" s="157">
        <v>10.3</v>
      </c>
      <c r="J78" s="157">
        <v>47</v>
      </c>
      <c r="K78" s="159">
        <v>231</v>
      </c>
      <c r="L78" s="41">
        <v>22.62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0"/>
      <c r="L79" s="15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33.619999999999997</v>
      </c>
      <c r="H80" s="19">
        <f t="shared" ref="H80" si="35">SUM(H71:H79)</f>
        <v>28.299999999999997</v>
      </c>
      <c r="I80" s="19">
        <f t="shared" ref="I80" si="36">SUM(I71:I79)</f>
        <v>119.68</v>
      </c>
      <c r="J80" s="19">
        <f t="shared" ref="J80:L80" si="37">SUM(J71:J79)</f>
        <v>852.82</v>
      </c>
      <c r="K80" s="19"/>
      <c r="L80" s="314">
        <f t="shared" si="37"/>
        <v>181.23000000000002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326" t="s">
        <v>4</v>
      </c>
      <c r="D81" s="327"/>
      <c r="E81" s="31"/>
      <c r="F81" s="32">
        <f>F70+F80</f>
        <v>1420</v>
      </c>
      <c r="G81" s="32">
        <f t="shared" ref="G81" si="38">G70+G80</f>
        <v>54.94</v>
      </c>
      <c r="H81" s="32">
        <f t="shared" ref="H81" si="39">H70+H80</f>
        <v>53.499999999999993</v>
      </c>
      <c r="I81" s="32">
        <f t="shared" ref="I81" si="40">I70+I80</f>
        <v>206.31</v>
      </c>
      <c r="J81" s="32">
        <f t="shared" ref="J81:L81" si="41">J70+J80</f>
        <v>1495.22</v>
      </c>
      <c r="K81" s="32"/>
      <c r="L81" s="32">
        <f t="shared" si="41"/>
        <v>255.97000000000003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17" t="s">
        <v>91</v>
      </c>
      <c r="F82" s="84">
        <v>150</v>
      </c>
      <c r="G82" s="119">
        <v>15.14</v>
      </c>
      <c r="H82" s="119">
        <v>22.86</v>
      </c>
      <c r="I82" s="119">
        <v>2.76</v>
      </c>
      <c r="J82" s="119">
        <v>276</v>
      </c>
      <c r="K82" s="84">
        <v>144</v>
      </c>
      <c r="L82" s="161">
        <v>65.36</v>
      </c>
    </row>
    <row r="83" spans="1:12" ht="15" x14ac:dyDescent="0.25">
      <c r="A83" s="23"/>
      <c r="B83" s="15"/>
      <c r="C83" s="11"/>
      <c r="D83" s="6"/>
      <c r="E83" s="62"/>
      <c r="F83" s="99"/>
      <c r="G83" s="162"/>
      <c r="H83" s="163"/>
      <c r="I83" s="110"/>
      <c r="J83" s="110"/>
      <c r="K83" s="130"/>
      <c r="L83" s="131"/>
    </row>
    <row r="84" spans="1:12" ht="15" x14ac:dyDescent="0.25">
      <c r="A84" s="23"/>
      <c r="B84" s="15"/>
      <c r="C84" s="11"/>
      <c r="D84" s="7" t="s">
        <v>22</v>
      </c>
      <c r="E84" s="58" t="s">
        <v>92</v>
      </c>
      <c r="F84" s="51">
        <v>180</v>
      </c>
      <c r="G84" s="50">
        <v>2.84</v>
      </c>
      <c r="H84" s="50">
        <v>2.41</v>
      </c>
      <c r="I84" s="50">
        <v>14.35</v>
      </c>
      <c r="J84" s="50">
        <v>45</v>
      </c>
      <c r="K84" s="51">
        <v>264</v>
      </c>
      <c r="L84" s="164">
        <v>13.63</v>
      </c>
    </row>
    <row r="85" spans="1:12" ht="15" x14ac:dyDescent="0.25">
      <c r="A85" s="23"/>
      <c r="B85" s="15"/>
      <c r="C85" s="11"/>
      <c r="D85" s="7" t="s">
        <v>23</v>
      </c>
      <c r="E85" s="58" t="s">
        <v>93</v>
      </c>
      <c r="F85" s="51">
        <v>20</v>
      </c>
      <c r="G85" s="50">
        <v>2.2000000000000002</v>
      </c>
      <c r="H85" s="50">
        <v>0.87</v>
      </c>
      <c r="I85" s="50">
        <v>17.399999999999999</v>
      </c>
      <c r="J85" s="50">
        <v>78.599999999999994</v>
      </c>
      <c r="K85" s="51" t="s">
        <v>42</v>
      </c>
      <c r="L85" s="81">
        <v>2.09</v>
      </c>
    </row>
    <row r="86" spans="1:12" ht="15" x14ac:dyDescent="0.25">
      <c r="A86" s="23"/>
      <c r="B86" s="15"/>
      <c r="C86" s="11"/>
      <c r="D86" s="7" t="s">
        <v>24</v>
      </c>
      <c r="E86" s="165" t="s">
        <v>68</v>
      </c>
      <c r="F86" s="51">
        <v>100</v>
      </c>
      <c r="G86" s="50">
        <v>0.4</v>
      </c>
      <c r="H86" s="50">
        <v>0.4</v>
      </c>
      <c r="I86" s="50">
        <v>9.8000000000000007</v>
      </c>
      <c r="J86" s="50">
        <v>47</v>
      </c>
      <c r="K86" s="51">
        <v>231</v>
      </c>
      <c r="L86" s="164">
        <v>10.24</v>
      </c>
    </row>
    <row r="87" spans="1:12" ht="15" x14ac:dyDescent="0.25">
      <c r="A87" s="23"/>
      <c r="B87" s="15"/>
      <c r="C87" s="11"/>
      <c r="D87" s="168" t="s">
        <v>32</v>
      </c>
      <c r="E87" s="94" t="s">
        <v>55</v>
      </c>
      <c r="F87" s="51">
        <v>20</v>
      </c>
      <c r="G87" s="50">
        <v>1.6</v>
      </c>
      <c r="H87" s="50">
        <v>0.24</v>
      </c>
      <c r="I87" s="50">
        <v>11</v>
      </c>
      <c r="J87" s="50">
        <v>44.4</v>
      </c>
      <c r="K87" s="51" t="s">
        <v>42</v>
      </c>
      <c r="L87" s="90">
        <v>1.92</v>
      </c>
    </row>
    <row r="88" spans="1:12" ht="15" x14ac:dyDescent="0.25">
      <c r="A88" s="23"/>
      <c r="B88" s="15"/>
      <c r="C88" s="11"/>
      <c r="D88" s="98" t="s">
        <v>95</v>
      </c>
      <c r="E88" s="58" t="s">
        <v>94</v>
      </c>
      <c r="F88" s="166">
        <v>34</v>
      </c>
      <c r="G88" s="50">
        <v>2.0499999999999998</v>
      </c>
      <c r="H88" s="50">
        <v>3.4</v>
      </c>
      <c r="I88" s="50">
        <v>25.16</v>
      </c>
      <c r="J88" s="50">
        <v>139.4</v>
      </c>
      <c r="K88" s="167" t="s">
        <v>42</v>
      </c>
      <c r="L88" s="129">
        <v>4.9800000000000004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504</v>
      </c>
      <c r="G89" s="19">
        <f t="shared" ref="G89" si="42">SUM(G82:G88)</f>
        <v>24.23</v>
      </c>
      <c r="H89" s="19">
        <f t="shared" ref="H89" si="43">SUM(H82:H88)</f>
        <v>30.179999999999996</v>
      </c>
      <c r="I89" s="19">
        <f t="shared" ref="I89" si="44">SUM(I82:I88)</f>
        <v>80.47</v>
      </c>
      <c r="J89" s="19">
        <f t="shared" ref="J89:L89" si="45">SUM(J82:J88)</f>
        <v>630.4</v>
      </c>
      <c r="K89" s="19"/>
      <c r="L89" s="314">
        <f t="shared" si="45"/>
        <v>98.22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3" t="s">
        <v>96</v>
      </c>
      <c r="F90" s="63">
        <v>60</v>
      </c>
      <c r="G90" s="91">
        <v>1.2</v>
      </c>
      <c r="H90" s="91">
        <v>0.2</v>
      </c>
      <c r="I90" s="91">
        <v>6.1</v>
      </c>
      <c r="J90" s="91">
        <v>31.3</v>
      </c>
      <c r="K90" s="51" t="s">
        <v>97</v>
      </c>
      <c r="L90" s="131">
        <v>24.44</v>
      </c>
    </row>
    <row r="91" spans="1:12" ht="15" x14ac:dyDescent="0.25">
      <c r="A91" s="23"/>
      <c r="B91" s="15"/>
      <c r="C91" s="11"/>
      <c r="D91" s="7" t="s">
        <v>27</v>
      </c>
      <c r="E91" s="58" t="s">
        <v>98</v>
      </c>
      <c r="F91" s="99">
        <v>200</v>
      </c>
      <c r="G91" s="50">
        <v>1.62</v>
      </c>
      <c r="H91" s="50">
        <v>4.08</v>
      </c>
      <c r="I91" s="50">
        <v>9.6</v>
      </c>
      <c r="J91" s="50">
        <v>84</v>
      </c>
      <c r="K91" s="80">
        <v>72</v>
      </c>
      <c r="L91" s="131">
        <v>17.87</v>
      </c>
    </row>
    <row r="92" spans="1:12" ht="15" x14ac:dyDescent="0.25">
      <c r="A92" s="23"/>
      <c r="B92" s="15"/>
      <c r="C92" s="11"/>
      <c r="D92" s="7" t="s">
        <v>28</v>
      </c>
      <c r="E92" s="87" t="s">
        <v>99</v>
      </c>
      <c r="F92" s="67">
        <v>90</v>
      </c>
      <c r="G92" s="100">
        <v>14.26</v>
      </c>
      <c r="H92" s="91">
        <v>13.7</v>
      </c>
      <c r="I92" s="91">
        <v>15.42</v>
      </c>
      <c r="J92" s="91">
        <v>234</v>
      </c>
      <c r="K92" s="51" t="s">
        <v>100</v>
      </c>
      <c r="L92" s="131">
        <v>56.6</v>
      </c>
    </row>
    <row r="93" spans="1:12" ht="15" x14ac:dyDescent="0.25">
      <c r="A93" s="23"/>
      <c r="B93" s="15"/>
      <c r="C93" s="11"/>
      <c r="D93" s="7" t="s">
        <v>29</v>
      </c>
      <c r="E93" s="58" t="s">
        <v>51</v>
      </c>
      <c r="F93" s="143">
        <v>150</v>
      </c>
      <c r="G93" s="50">
        <v>3.06</v>
      </c>
      <c r="H93" s="50">
        <v>4.8</v>
      </c>
      <c r="I93" s="50">
        <v>20.45</v>
      </c>
      <c r="J93" s="50">
        <v>136.5</v>
      </c>
      <c r="K93" s="56">
        <v>210</v>
      </c>
      <c r="L93" s="169">
        <v>26.95</v>
      </c>
    </row>
    <row r="94" spans="1:12" ht="15" x14ac:dyDescent="0.25">
      <c r="A94" s="23"/>
      <c r="B94" s="15"/>
      <c r="C94" s="11"/>
      <c r="D94" s="7" t="s">
        <v>30</v>
      </c>
      <c r="E94" s="58" t="s">
        <v>101</v>
      </c>
      <c r="F94" s="50">
        <v>200</v>
      </c>
      <c r="G94" s="50">
        <v>0.16</v>
      </c>
      <c r="H94" s="50">
        <v>0.16</v>
      </c>
      <c r="I94" s="50">
        <v>27.88</v>
      </c>
      <c r="J94" s="50">
        <v>114</v>
      </c>
      <c r="K94" s="80">
        <v>236</v>
      </c>
      <c r="L94" s="81">
        <v>7.49</v>
      </c>
    </row>
    <row r="95" spans="1:12" ht="15" x14ac:dyDescent="0.25">
      <c r="A95" s="23"/>
      <c r="B95" s="15"/>
      <c r="C95" s="11"/>
      <c r="D95" s="7" t="s">
        <v>31</v>
      </c>
      <c r="E95" s="135" t="s">
        <v>53</v>
      </c>
      <c r="F95" s="80">
        <v>40</v>
      </c>
      <c r="G95" s="50">
        <v>3.07</v>
      </c>
      <c r="H95" s="50">
        <v>0.36</v>
      </c>
      <c r="I95" s="50">
        <v>22.4</v>
      </c>
      <c r="J95" s="50">
        <v>100</v>
      </c>
      <c r="K95" s="80" t="s">
        <v>42</v>
      </c>
      <c r="L95" s="170">
        <v>3.07</v>
      </c>
    </row>
    <row r="96" spans="1:12" ht="15" x14ac:dyDescent="0.25">
      <c r="A96" s="23"/>
      <c r="B96" s="15"/>
      <c r="C96" s="11"/>
      <c r="D96" s="7" t="s">
        <v>32</v>
      </c>
      <c r="E96" s="135" t="s">
        <v>55</v>
      </c>
      <c r="F96" s="80">
        <v>40</v>
      </c>
      <c r="G96" s="50">
        <v>3.2</v>
      </c>
      <c r="H96" s="50">
        <v>0.48</v>
      </c>
      <c r="I96" s="50">
        <v>19.600000000000001</v>
      </c>
      <c r="J96" s="50">
        <v>88.8</v>
      </c>
      <c r="K96" s="80" t="s">
        <v>42</v>
      </c>
      <c r="L96" s="317">
        <v>3.84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0"/>
      <c r="L97" s="15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0"/>
      <c r="L98" s="15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26.569999999999997</v>
      </c>
      <c r="H99" s="19">
        <f t="shared" ref="H99" si="47">SUM(H90:H98)</f>
        <v>23.78</v>
      </c>
      <c r="I99" s="19">
        <f t="shared" ref="I99" si="48">SUM(I90:I98)</f>
        <v>121.44999999999999</v>
      </c>
      <c r="J99" s="19">
        <f t="shared" ref="J99:L99" si="49">SUM(J90:J98)</f>
        <v>788.59999999999991</v>
      </c>
      <c r="K99" s="19"/>
      <c r="L99" s="314">
        <f t="shared" si="49"/>
        <v>140.26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326" t="s">
        <v>4</v>
      </c>
      <c r="D100" s="327"/>
      <c r="E100" s="31"/>
      <c r="F100" s="32">
        <f>F89+F99</f>
        <v>1284</v>
      </c>
      <c r="G100" s="32">
        <f t="shared" ref="G100" si="50">G89+G99</f>
        <v>50.8</v>
      </c>
      <c r="H100" s="32">
        <f t="shared" ref="H100" si="51">H89+H99</f>
        <v>53.959999999999994</v>
      </c>
      <c r="I100" s="32">
        <f t="shared" ref="I100" si="52">I89+I99</f>
        <v>201.92</v>
      </c>
      <c r="J100" s="32">
        <f t="shared" ref="J100:L100" si="53">J89+J99</f>
        <v>1419</v>
      </c>
      <c r="K100" s="32"/>
      <c r="L100" s="32">
        <f t="shared" si="53"/>
        <v>238.48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71" t="s">
        <v>102</v>
      </c>
      <c r="F101" s="172">
        <v>160</v>
      </c>
      <c r="G101" s="173">
        <v>2.3199999999999998</v>
      </c>
      <c r="H101" s="174">
        <v>3.96</v>
      </c>
      <c r="I101" s="174">
        <v>28.97</v>
      </c>
      <c r="J101" s="174">
        <v>161</v>
      </c>
      <c r="K101" s="172">
        <v>182</v>
      </c>
      <c r="L101" s="175">
        <v>19.66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0"/>
      <c r="L102" s="159"/>
    </row>
    <row r="103" spans="1:12" ht="15" x14ac:dyDescent="0.25">
      <c r="A103" s="23"/>
      <c r="B103" s="15"/>
      <c r="C103" s="11"/>
      <c r="D103" s="7" t="s">
        <v>22</v>
      </c>
      <c r="E103" s="176" t="s">
        <v>72</v>
      </c>
      <c r="F103" s="51">
        <v>200</v>
      </c>
      <c r="G103" s="53">
        <v>0.13</v>
      </c>
      <c r="H103" s="91">
        <v>0.02</v>
      </c>
      <c r="I103" s="91">
        <v>15.2</v>
      </c>
      <c r="J103" s="102">
        <v>62</v>
      </c>
      <c r="K103" s="111">
        <v>262</v>
      </c>
      <c r="L103" s="177">
        <v>3.38</v>
      </c>
    </row>
    <row r="104" spans="1:12" ht="15" x14ac:dyDescent="0.25">
      <c r="A104" s="23"/>
      <c r="B104" s="15"/>
      <c r="C104" s="11"/>
      <c r="D104" s="7" t="s">
        <v>23</v>
      </c>
      <c r="E104" s="178" t="s">
        <v>53</v>
      </c>
      <c r="F104" s="51">
        <v>30</v>
      </c>
      <c r="G104" s="50">
        <v>2.2999999999999998</v>
      </c>
      <c r="H104" s="50">
        <v>0.27</v>
      </c>
      <c r="I104" s="50">
        <v>16.8</v>
      </c>
      <c r="J104" s="123">
        <v>75</v>
      </c>
      <c r="K104" s="51" t="s">
        <v>42</v>
      </c>
      <c r="L104" s="90">
        <v>2.2999999999999998</v>
      </c>
    </row>
    <row r="105" spans="1:12" ht="15" x14ac:dyDescent="0.25">
      <c r="A105" s="23"/>
      <c r="B105" s="15"/>
      <c r="C105" s="11"/>
      <c r="D105" s="7" t="s">
        <v>24</v>
      </c>
      <c r="E105" s="93" t="s">
        <v>55</v>
      </c>
      <c r="F105" s="51">
        <v>20</v>
      </c>
      <c r="G105" s="50">
        <v>1.6</v>
      </c>
      <c r="H105" s="50">
        <v>0.24</v>
      </c>
      <c r="I105" s="50">
        <v>11</v>
      </c>
      <c r="J105" s="123">
        <v>44.4</v>
      </c>
      <c r="K105" s="51" t="s">
        <v>42</v>
      </c>
      <c r="L105" s="90">
        <v>1.92</v>
      </c>
    </row>
    <row r="106" spans="1:12" ht="15" x14ac:dyDescent="0.25">
      <c r="A106" s="23"/>
      <c r="B106" s="15"/>
      <c r="C106" s="11"/>
      <c r="D106" s="190" t="s">
        <v>24</v>
      </c>
      <c r="E106" s="93" t="s">
        <v>103</v>
      </c>
      <c r="F106" s="51">
        <v>100</v>
      </c>
      <c r="G106" s="89">
        <v>0.4</v>
      </c>
      <c r="H106" s="50">
        <v>0.4</v>
      </c>
      <c r="I106" s="50">
        <v>9.8000000000000007</v>
      </c>
      <c r="J106" s="123">
        <v>47</v>
      </c>
      <c r="K106" s="51">
        <v>231</v>
      </c>
      <c r="L106" s="177">
        <v>10.24</v>
      </c>
    </row>
    <row r="107" spans="1:12" ht="15" x14ac:dyDescent="0.25">
      <c r="A107" s="23"/>
      <c r="B107" s="15"/>
      <c r="C107" s="11"/>
      <c r="D107" s="191" t="s">
        <v>46</v>
      </c>
      <c r="E107" s="179" t="s">
        <v>104</v>
      </c>
      <c r="F107" s="180">
        <v>15</v>
      </c>
      <c r="G107" s="181">
        <v>3.48</v>
      </c>
      <c r="H107" s="182">
        <v>4.43</v>
      </c>
      <c r="I107" s="182">
        <v>0</v>
      </c>
      <c r="J107" s="183">
        <v>54</v>
      </c>
      <c r="K107" s="180">
        <v>10</v>
      </c>
      <c r="L107" s="177">
        <v>16.29</v>
      </c>
    </row>
    <row r="108" spans="1:12" ht="15" x14ac:dyDescent="0.25">
      <c r="A108" s="23"/>
      <c r="B108" s="15"/>
      <c r="C108" s="11"/>
      <c r="D108" s="192" t="s">
        <v>106</v>
      </c>
      <c r="E108" s="184" t="s">
        <v>105</v>
      </c>
      <c r="F108" s="185">
        <v>10</v>
      </c>
      <c r="G108" s="186">
        <v>0.08</v>
      </c>
      <c r="H108" s="187">
        <v>7.25</v>
      </c>
      <c r="I108" s="187">
        <v>0.13</v>
      </c>
      <c r="J108" s="187">
        <v>66</v>
      </c>
      <c r="K108" s="188">
        <v>11</v>
      </c>
      <c r="L108" s="189">
        <v>14.61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535</v>
      </c>
      <c r="G109" s="19">
        <f t="shared" ref="G109:J109" si="54">SUM(G101:G108)</f>
        <v>10.31</v>
      </c>
      <c r="H109" s="19">
        <f t="shared" si="54"/>
        <v>16.57</v>
      </c>
      <c r="I109" s="19">
        <f t="shared" si="54"/>
        <v>81.899999999999991</v>
      </c>
      <c r="J109" s="19">
        <f t="shared" si="54"/>
        <v>509.4</v>
      </c>
      <c r="K109" s="19"/>
      <c r="L109" s="314">
        <f t="shared" ref="L109" si="55">SUM(L101:L108)</f>
        <v>68.400000000000006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193" t="s">
        <v>107</v>
      </c>
      <c r="F110" s="194">
        <v>60</v>
      </c>
      <c r="G110" s="195">
        <v>0.72</v>
      </c>
      <c r="H110" s="195">
        <v>2.83</v>
      </c>
      <c r="I110" s="195">
        <v>4.62</v>
      </c>
      <c r="J110" s="195">
        <v>47</v>
      </c>
      <c r="K110" s="316" t="s">
        <v>42</v>
      </c>
      <c r="L110" s="196">
        <v>13.99</v>
      </c>
    </row>
    <row r="111" spans="1:12" ht="15" x14ac:dyDescent="0.25">
      <c r="A111" s="23"/>
      <c r="B111" s="15"/>
      <c r="C111" s="11"/>
      <c r="D111" s="7" t="s">
        <v>27</v>
      </c>
      <c r="E111" s="197" t="s">
        <v>108</v>
      </c>
      <c r="F111" s="198">
        <v>200</v>
      </c>
      <c r="G111" s="199">
        <v>4.4000000000000004</v>
      </c>
      <c r="H111" s="199">
        <v>4.22</v>
      </c>
      <c r="I111" s="199">
        <v>13.22</v>
      </c>
      <c r="J111" s="199">
        <v>118</v>
      </c>
      <c r="K111" s="200">
        <v>78</v>
      </c>
      <c r="L111" s="231">
        <v>9.9700000000000006</v>
      </c>
    </row>
    <row r="112" spans="1:12" ht="15" x14ac:dyDescent="0.25">
      <c r="A112" s="23"/>
      <c r="B112" s="15"/>
      <c r="C112" s="11"/>
      <c r="D112" s="7" t="s">
        <v>28</v>
      </c>
      <c r="E112" s="184" t="s">
        <v>109</v>
      </c>
      <c r="F112" s="201">
        <v>90</v>
      </c>
      <c r="G112" s="199">
        <v>11.43</v>
      </c>
      <c r="H112" s="199">
        <v>19.57</v>
      </c>
      <c r="I112" s="199">
        <v>12.57</v>
      </c>
      <c r="J112" s="199">
        <v>268</v>
      </c>
      <c r="K112" s="200" t="s">
        <v>110</v>
      </c>
      <c r="L112" s="315">
        <v>43.54</v>
      </c>
    </row>
    <row r="113" spans="1:12" ht="15" x14ac:dyDescent="0.25">
      <c r="A113" s="23"/>
      <c r="B113" s="15"/>
      <c r="C113" s="11"/>
      <c r="D113" s="7" t="s">
        <v>29</v>
      </c>
      <c r="E113" s="202" t="s">
        <v>111</v>
      </c>
      <c r="F113" s="198">
        <v>150</v>
      </c>
      <c r="G113" s="199">
        <v>5.52</v>
      </c>
      <c r="H113" s="199">
        <v>4.5199999999999996</v>
      </c>
      <c r="I113" s="203">
        <v>26.45</v>
      </c>
      <c r="J113" s="199">
        <v>168</v>
      </c>
      <c r="K113" s="226">
        <v>207</v>
      </c>
      <c r="L113" s="227">
        <v>15</v>
      </c>
    </row>
    <row r="114" spans="1:12" ht="15" x14ac:dyDescent="0.25">
      <c r="A114" s="23"/>
      <c r="B114" s="15"/>
      <c r="C114" s="11"/>
      <c r="D114" s="7" t="s">
        <v>30</v>
      </c>
      <c r="E114" s="205" t="s">
        <v>101</v>
      </c>
      <c r="F114" s="206">
        <v>200</v>
      </c>
      <c r="G114" s="199">
        <v>0.16</v>
      </c>
      <c r="H114" s="199">
        <v>0.16</v>
      </c>
      <c r="I114" s="199">
        <v>27.88</v>
      </c>
      <c r="J114" s="199">
        <v>114</v>
      </c>
      <c r="K114" s="226">
        <v>236</v>
      </c>
      <c r="L114" s="227">
        <v>7.49</v>
      </c>
    </row>
    <row r="115" spans="1:12" ht="15" x14ac:dyDescent="0.25">
      <c r="A115" s="23"/>
      <c r="B115" s="15"/>
      <c r="C115" s="11"/>
      <c r="D115" s="7" t="s">
        <v>31</v>
      </c>
      <c r="E115" s="207" t="s">
        <v>53</v>
      </c>
      <c r="F115" s="198">
        <v>40</v>
      </c>
      <c r="G115" s="199">
        <v>3.07</v>
      </c>
      <c r="H115" s="199">
        <v>0.36</v>
      </c>
      <c r="I115" s="199">
        <v>22.4</v>
      </c>
      <c r="J115" s="199">
        <v>100</v>
      </c>
      <c r="K115" s="226" t="s">
        <v>42</v>
      </c>
      <c r="L115" s="315">
        <v>3.07</v>
      </c>
    </row>
    <row r="116" spans="1:12" ht="15" x14ac:dyDescent="0.25">
      <c r="A116" s="23"/>
      <c r="B116" s="15"/>
      <c r="C116" s="11"/>
      <c r="D116" s="7" t="s">
        <v>32</v>
      </c>
      <c r="E116" s="208" t="s">
        <v>55</v>
      </c>
      <c r="F116" s="198">
        <v>30</v>
      </c>
      <c r="G116" s="199">
        <v>2.4</v>
      </c>
      <c r="H116" s="199">
        <v>0.36</v>
      </c>
      <c r="I116" s="199">
        <v>14.7</v>
      </c>
      <c r="J116" s="199">
        <v>66.599999999999994</v>
      </c>
      <c r="K116" s="226" t="s">
        <v>42</v>
      </c>
      <c r="L116" s="315">
        <v>2.88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0"/>
      <c r="L117" s="159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0"/>
      <c r="L118" s="159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6">SUM(G110:G118)</f>
        <v>27.7</v>
      </c>
      <c r="H119" s="19">
        <f t="shared" si="56"/>
        <v>32.020000000000003</v>
      </c>
      <c r="I119" s="19">
        <f t="shared" si="56"/>
        <v>121.83999999999999</v>
      </c>
      <c r="J119" s="19">
        <f t="shared" si="56"/>
        <v>881.6</v>
      </c>
      <c r="K119" s="19"/>
      <c r="L119" s="314">
        <f t="shared" ref="L119" si="57">SUM(L110:L118)</f>
        <v>95.939999999999984</v>
      </c>
    </row>
    <row r="120" spans="1:12" ht="15.75" thickBot="1" x14ac:dyDescent="0.25">
      <c r="A120" s="29">
        <f>A101</f>
        <v>2</v>
      </c>
      <c r="B120" s="30">
        <f>B101</f>
        <v>1</v>
      </c>
      <c r="C120" s="326" t="s">
        <v>4</v>
      </c>
      <c r="D120" s="327"/>
      <c r="E120" s="31"/>
      <c r="F120" s="32">
        <f>F109+F119</f>
        <v>1305</v>
      </c>
      <c r="G120" s="32">
        <f t="shared" ref="G120" si="58">G109+G119</f>
        <v>38.01</v>
      </c>
      <c r="H120" s="32">
        <f t="shared" ref="H120" si="59">H109+H119</f>
        <v>48.59</v>
      </c>
      <c r="I120" s="32">
        <f t="shared" ref="I120" si="60">I109+I119</f>
        <v>203.73999999999998</v>
      </c>
      <c r="J120" s="32">
        <f t="shared" ref="J120:L120" si="61">J109+J119</f>
        <v>1391</v>
      </c>
      <c r="K120" s="32"/>
      <c r="L120" s="32">
        <f t="shared" si="61"/>
        <v>164.33999999999997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210" t="s">
        <v>112</v>
      </c>
      <c r="F121" s="180">
        <v>240</v>
      </c>
      <c r="G121" s="211">
        <v>17.32</v>
      </c>
      <c r="H121" s="211">
        <v>18.5</v>
      </c>
      <c r="I121" s="211">
        <v>35.869999999999997</v>
      </c>
      <c r="J121" s="212">
        <v>370.5</v>
      </c>
      <c r="K121" s="213" t="s">
        <v>113</v>
      </c>
      <c r="L121" s="214">
        <v>83.55</v>
      </c>
    </row>
    <row r="122" spans="1:12" ht="15" x14ac:dyDescent="0.25">
      <c r="A122" s="14"/>
      <c r="B122" s="15"/>
      <c r="C122" s="11"/>
      <c r="D122" s="6"/>
      <c r="E122" s="215"/>
      <c r="F122" s="180"/>
      <c r="G122" s="182"/>
      <c r="H122" s="181"/>
      <c r="I122" s="182"/>
      <c r="J122" s="216"/>
      <c r="K122" s="180"/>
      <c r="L122" s="217"/>
    </row>
    <row r="123" spans="1:12" ht="15" x14ac:dyDescent="0.25">
      <c r="A123" s="14"/>
      <c r="B123" s="15"/>
      <c r="C123" s="11"/>
      <c r="D123" s="7" t="s">
        <v>22</v>
      </c>
      <c r="E123" s="205" t="s">
        <v>59</v>
      </c>
      <c r="F123" s="180">
        <v>200</v>
      </c>
      <c r="G123" s="218">
        <v>1</v>
      </c>
      <c r="H123" s="218">
        <v>0</v>
      </c>
      <c r="I123" s="218">
        <v>20</v>
      </c>
      <c r="J123" s="218">
        <v>42</v>
      </c>
      <c r="K123" s="180" t="s">
        <v>42</v>
      </c>
      <c r="L123" s="214">
        <v>12.35</v>
      </c>
    </row>
    <row r="124" spans="1:12" ht="15" x14ac:dyDescent="0.25">
      <c r="A124" s="14"/>
      <c r="B124" s="15"/>
      <c r="C124" s="11"/>
      <c r="D124" s="7" t="s">
        <v>23</v>
      </c>
      <c r="E124" s="215" t="s">
        <v>53</v>
      </c>
      <c r="F124" s="180">
        <v>45</v>
      </c>
      <c r="G124" s="219">
        <v>3.45</v>
      </c>
      <c r="H124" s="219">
        <v>0.41</v>
      </c>
      <c r="I124" s="219">
        <v>25.2</v>
      </c>
      <c r="J124" s="219">
        <v>112.5</v>
      </c>
      <c r="K124" s="180" t="s">
        <v>42</v>
      </c>
      <c r="L124" s="217">
        <v>3.43</v>
      </c>
    </row>
    <row r="125" spans="1:12" ht="15" x14ac:dyDescent="0.25">
      <c r="A125" s="14"/>
      <c r="B125" s="15"/>
      <c r="C125" s="11"/>
      <c r="D125" s="7" t="s">
        <v>24</v>
      </c>
      <c r="E125" s="220"/>
      <c r="F125" s="185"/>
      <c r="G125" s="221"/>
      <c r="H125" s="186"/>
      <c r="I125" s="187"/>
      <c r="J125" s="187"/>
      <c r="K125" s="188"/>
      <c r="L125" s="222"/>
    </row>
    <row r="126" spans="1:12" ht="15" x14ac:dyDescent="0.25">
      <c r="A126" s="14"/>
      <c r="B126" s="15"/>
      <c r="C126" s="11"/>
      <c r="D126" s="7" t="s">
        <v>31</v>
      </c>
      <c r="E126" s="215" t="s">
        <v>55</v>
      </c>
      <c r="F126" s="180">
        <v>30</v>
      </c>
      <c r="G126" s="219">
        <v>2.4</v>
      </c>
      <c r="H126" s="219">
        <v>0.36</v>
      </c>
      <c r="I126" s="219">
        <v>14.7</v>
      </c>
      <c r="J126" s="219">
        <v>66.599999999999994</v>
      </c>
      <c r="K126" s="180" t="s">
        <v>42</v>
      </c>
      <c r="L126" s="217">
        <v>2.88</v>
      </c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0"/>
      <c r="L127" s="159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515</v>
      </c>
      <c r="G128" s="19">
        <f t="shared" ref="G128:J128" si="62">SUM(G121:G127)</f>
        <v>24.169999999999998</v>
      </c>
      <c r="H128" s="19">
        <f t="shared" si="62"/>
        <v>19.27</v>
      </c>
      <c r="I128" s="19">
        <f t="shared" si="62"/>
        <v>95.77</v>
      </c>
      <c r="J128" s="19">
        <f t="shared" si="62"/>
        <v>591.6</v>
      </c>
      <c r="K128" s="19"/>
      <c r="L128" s="314">
        <f t="shared" ref="L128" si="63">SUM(L121:L127)</f>
        <v>102.21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223" t="s">
        <v>47</v>
      </c>
      <c r="F129" s="224">
        <v>60</v>
      </c>
      <c r="G129" s="218">
        <v>0.57999999999999996</v>
      </c>
      <c r="H129" s="218">
        <v>3.64</v>
      </c>
      <c r="I129" s="218">
        <v>2.1800000000000002</v>
      </c>
      <c r="J129" s="225">
        <v>42</v>
      </c>
      <c r="K129" s="226">
        <v>19</v>
      </c>
      <c r="L129" s="227">
        <v>24.35</v>
      </c>
    </row>
    <row r="130" spans="1:12" ht="15" x14ac:dyDescent="0.25">
      <c r="A130" s="14"/>
      <c r="B130" s="15"/>
      <c r="C130" s="11"/>
      <c r="D130" s="7" t="s">
        <v>27</v>
      </c>
      <c r="E130" s="208" t="s">
        <v>74</v>
      </c>
      <c r="F130" s="224">
        <v>200</v>
      </c>
      <c r="G130" s="228">
        <v>1.44</v>
      </c>
      <c r="H130" s="229">
        <v>3.94</v>
      </c>
      <c r="I130" s="230">
        <v>8.74</v>
      </c>
      <c r="J130" s="230">
        <v>82</v>
      </c>
      <c r="K130" s="226">
        <v>62</v>
      </c>
      <c r="L130" s="231">
        <v>12.62</v>
      </c>
    </row>
    <row r="131" spans="1:12" ht="15" x14ac:dyDescent="0.25">
      <c r="A131" s="14"/>
      <c r="B131" s="15"/>
      <c r="C131" s="11"/>
      <c r="D131" s="7" t="s">
        <v>28</v>
      </c>
      <c r="E131" s="232" t="s">
        <v>114</v>
      </c>
      <c r="F131" s="224">
        <v>100</v>
      </c>
      <c r="G131" s="219">
        <v>11.16</v>
      </c>
      <c r="H131" s="219">
        <v>14.65</v>
      </c>
      <c r="I131" s="219">
        <v>16.670000000000002</v>
      </c>
      <c r="J131" s="212">
        <v>266</v>
      </c>
      <c r="K131" s="233" t="s">
        <v>115</v>
      </c>
      <c r="L131" s="231">
        <v>100.67</v>
      </c>
    </row>
    <row r="132" spans="1:12" ht="15" x14ac:dyDescent="0.25">
      <c r="A132" s="14"/>
      <c r="B132" s="15"/>
      <c r="C132" s="11"/>
      <c r="D132" s="7" t="s">
        <v>29</v>
      </c>
      <c r="E132" s="234" t="s">
        <v>116</v>
      </c>
      <c r="F132" s="235">
        <v>150</v>
      </c>
      <c r="G132" s="228">
        <v>3.64</v>
      </c>
      <c r="H132" s="229">
        <v>4.3</v>
      </c>
      <c r="I132" s="230">
        <v>36.67</v>
      </c>
      <c r="J132" s="230">
        <v>199.95</v>
      </c>
      <c r="K132" s="233">
        <v>305</v>
      </c>
      <c r="L132" s="227">
        <v>17.38</v>
      </c>
    </row>
    <row r="133" spans="1:12" ht="15" x14ac:dyDescent="0.25">
      <c r="A133" s="14"/>
      <c r="B133" s="15"/>
      <c r="C133" s="11"/>
      <c r="D133" s="7" t="s">
        <v>30</v>
      </c>
      <c r="E133" s="208" t="s">
        <v>52</v>
      </c>
      <c r="F133" s="224">
        <v>200</v>
      </c>
      <c r="G133" s="228">
        <v>0.66</v>
      </c>
      <c r="H133" s="229">
        <v>0.1</v>
      </c>
      <c r="I133" s="230">
        <v>32</v>
      </c>
      <c r="J133" s="230">
        <v>132</v>
      </c>
      <c r="K133" s="226">
        <v>241</v>
      </c>
      <c r="L133" s="227">
        <v>5.8</v>
      </c>
    </row>
    <row r="134" spans="1:12" ht="15" x14ac:dyDescent="0.25">
      <c r="A134" s="14"/>
      <c r="B134" s="15"/>
      <c r="C134" s="11"/>
      <c r="D134" s="7" t="s">
        <v>31</v>
      </c>
      <c r="E134" s="215" t="s">
        <v>53</v>
      </c>
      <c r="F134" s="224">
        <v>40</v>
      </c>
      <c r="G134" s="219">
        <v>3.07</v>
      </c>
      <c r="H134" s="219">
        <v>0.36</v>
      </c>
      <c r="I134" s="219">
        <v>22.4</v>
      </c>
      <c r="J134" s="236">
        <v>100</v>
      </c>
      <c r="K134" s="226" t="s">
        <v>42</v>
      </c>
      <c r="L134" s="227">
        <v>3.03</v>
      </c>
    </row>
    <row r="135" spans="1:12" ht="15" x14ac:dyDescent="0.25">
      <c r="A135" s="14"/>
      <c r="B135" s="15"/>
      <c r="C135" s="11"/>
      <c r="D135" s="7" t="s">
        <v>32</v>
      </c>
      <c r="E135" s="215" t="s">
        <v>55</v>
      </c>
      <c r="F135" s="224">
        <v>30</v>
      </c>
      <c r="G135" s="219">
        <v>2.4</v>
      </c>
      <c r="H135" s="219">
        <v>0.36</v>
      </c>
      <c r="I135" s="219">
        <v>14.7</v>
      </c>
      <c r="J135" s="236">
        <v>66.599999999999994</v>
      </c>
      <c r="K135" s="226" t="s">
        <v>42</v>
      </c>
      <c r="L135" s="227">
        <v>2.88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0"/>
      <c r="L136" s="159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0"/>
      <c r="L137" s="159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64">SUM(G129:G137)</f>
        <v>22.95</v>
      </c>
      <c r="H138" s="19">
        <f t="shared" si="64"/>
        <v>27.35</v>
      </c>
      <c r="I138" s="19">
        <f t="shared" si="64"/>
        <v>133.35999999999999</v>
      </c>
      <c r="J138" s="19">
        <f t="shared" si="64"/>
        <v>888.55000000000007</v>
      </c>
      <c r="K138" s="19"/>
      <c r="L138" s="314">
        <f t="shared" ref="L138" si="65">SUM(L129:L137)</f>
        <v>166.73</v>
      </c>
    </row>
    <row r="139" spans="1:12" ht="15.75" thickBot="1" x14ac:dyDescent="0.25">
      <c r="A139" s="33">
        <f>A121</f>
        <v>2</v>
      </c>
      <c r="B139" s="33">
        <f>B121</f>
        <v>2</v>
      </c>
      <c r="C139" s="326" t="s">
        <v>4</v>
      </c>
      <c r="D139" s="327"/>
      <c r="E139" s="31"/>
      <c r="F139" s="32">
        <f>F128+F138</f>
        <v>1295</v>
      </c>
      <c r="G139" s="32">
        <f t="shared" ref="G139" si="66">G128+G138</f>
        <v>47.12</v>
      </c>
      <c r="H139" s="32">
        <f t="shared" ref="H139" si="67">H128+H138</f>
        <v>46.620000000000005</v>
      </c>
      <c r="I139" s="32">
        <f t="shared" ref="I139" si="68">I128+I138</f>
        <v>229.13</v>
      </c>
      <c r="J139" s="32">
        <f t="shared" ref="J139:L139" si="69">J128+J138</f>
        <v>1480.15</v>
      </c>
      <c r="K139" s="32"/>
      <c r="L139" s="32">
        <f t="shared" si="69"/>
        <v>268.94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237" t="s">
        <v>117</v>
      </c>
      <c r="F140" s="238">
        <v>170</v>
      </c>
      <c r="G140" s="239">
        <v>21.86</v>
      </c>
      <c r="H140" s="239">
        <v>16.489999999999998</v>
      </c>
      <c r="I140" s="240">
        <v>24.47</v>
      </c>
      <c r="J140" s="239">
        <v>314.5</v>
      </c>
      <c r="K140" s="238" t="s">
        <v>118</v>
      </c>
      <c r="L140" s="241">
        <v>83.42</v>
      </c>
    </row>
    <row r="141" spans="1:12" ht="15" x14ac:dyDescent="0.25">
      <c r="A141" s="23"/>
      <c r="B141" s="15"/>
      <c r="C141" s="11"/>
      <c r="D141" s="6"/>
      <c r="E141" s="220"/>
      <c r="F141" s="185"/>
      <c r="G141" s="221"/>
      <c r="H141" s="221"/>
      <c r="I141" s="242"/>
      <c r="J141" s="243"/>
      <c r="K141" s="244"/>
      <c r="L141" s="245"/>
    </row>
    <row r="142" spans="1:12" ht="15" x14ac:dyDescent="0.25">
      <c r="A142" s="23"/>
      <c r="B142" s="15"/>
      <c r="C142" s="11"/>
      <c r="D142" s="7" t="s">
        <v>22</v>
      </c>
      <c r="E142" s="208" t="s">
        <v>92</v>
      </c>
      <c r="F142" s="180">
        <v>180</v>
      </c>
      <c r="G142" s="219">
        <v>2.84</v>
      </c>
      <c r="H142" s="219">
        <v>2.41</v>
      </c>
      <c r="I142" s="219">
        <v>14.35</v>
      </c>
      <c r="J142" s="236">
        <v>45</v>
      </c>
      <c r="K142" s="180">
        <v>264</v>
      </c>
      <c r="L142" s="246">
        <v>13.63</v>
      </c>
    </row>
    <row r="143" spans="1:12" ht="15.75" customHeight="1" x14ac:dyDescent="0.25">
      <c r="A143" s="23"/>
      <c r="B143" s="15"/>
      <c r="C143" s="11"/>
      <c r="D143" s="7" t="s">
        <v>23</v>
      </c>
      <c r="E143" s="208" t="s">
        <v>53</v>
      </c>
      <c r="F143" s="180">
        <v>30</v>
      </c>
      <c r="G143" s="219">
        <v>2.2999999999999998</v>
      </c>
      <c r="H143" s="219">
        <v>0.27</v>
      </c>
      <c r="I143" s="219">
        <v>16.8</v>
      </c>
      <c r="J143" s="236">
        <v>75</v>
      </c>
      <c r="K143" s="180" t="s">
        <v>42</v>
      </c>
      <c r="L143" s="177">
        <v>2.2999999999999998</v>
      </c>
    </row>
    <row r="144" spans="1:12" ht="15" x14ac:dyDescent="0.25">
      <c r="A144" s="23"/>
      <c r="B144" s="15"/>
      <c r="C144" s="11"/>
      <c r="D144" s="7" t="s">
        <v>24</v>
      </c>
      <c r="E144" s="210" t="s">
        <v>55</v>
      </c>
      <c r="F144" s="180">
        <v>20</v>
      </c>
      <c r="G144" s="219">
        <v>1.6</v>
      </c>
      <c r="H144" s="219">
        <v>0.24</v>
      </c>
      <c r="I144" s="219">
        <v>11</v>
      </c>
      <c r="J144" s="236">
        <v>44.4</v>
      </c>
      <c r="K144" s="180" t="s">
        <v>42</v>
      </c>
      <c r="L144" s="177">
        <v>1.92</v>
      </c>
    </row>
    <row r="145" spans="1:12" ht="15" x14ac:dyDescent="0.25">
      <c r="A145" s="23"/>
      <c r="B145" s="15"/>
      <c r="C145" s="11"/>
      <c r="D145" s="248" t="s">
        <v>106</v>
      </c>
      <c r="E145" s="210" t="s">
        <v>105</v>
      </c>
      <c r="F145" s="180">
        <v>10</v>
      </c>
      <c r="G145" s="219">
        <v>0.08</v>
      </c>
      <c r="H145" s="219">
        <v>7.25</v>
      </c>
      <c r="I145" s="219">
        <v>0.13</v>
      </c>
      <c r="J145" s="219">
        <v>66</v>
      </c>
      <c r="K145" s="180">
        <v>10</v>
      </c>
      <c r="L145" s="177">
        <v>14.61</v>
      </c>
    </row>
    <row r="146" spans="1:12" ht="15" x14ac:dyDescent="0.25">
      <c r="A146" s="23"/>
      <c r="B146" s="15"/>
      <c r="C146" s="11"/>
      <c r="D146" s="248" t="s">
        <v>46</v>
      </c>
      <c r="E146" s="210" t="s">
        <v>104</v>
      </c>
      <c r="F146" s="180">
        <v>10</v>
      </c>
      <c r="G146" s="211">
        <v>2.3199999999999998</v>
      </c>
      <c r="H146" s="211">
        <v>2.95</v>
      </c>
      <c r="I146" s="211">
        <v>0</v>
      </c>
      <c r="J146" s="247">
        <v>36</v>
      </c>
      <c r="K146" s="180">
        <v>11</v>
      </c>
      <c r="L146" s="177">
        <v>10.86</v>
      </c>
    </row>
    <row r="147" spans="1:12" ht="15" x14ac:dyDescent="0.25">
      <c r="A147" s="23"/>
      <c r="B147" s="15"/>
      <c r="C147" s="11"/>
      <c r="D147" s="190" t="s">
        <v>24</v>
      </c>
      <c r="E147" s="208" t="s">
        <v>68</v>
      </c>
      <c r="F147" s="180">
        <v>100</v>
      </c>
      <c r="G147" s="199">
        <v>0.4</v>
      </c>
      <c r="H147" s="203">
        <v>0.4</v>
      </c>
      <c r="I147" s="199">
        <v>9.8000000000000007</v>
      </c>
      <c r="J147" s="199">
        <v>47</v>
      </c>
      <c r="K147" s="180">
        <v>231</v>
      </c>
      <c r="L147" s="177">
        <v>10.24</v>
      </c>
    </row>
    <row r="148" spans="1:12" ht="15.75" thickBot="1" x14ac:dyDescent="0.3">
      <c r="A148" s="24"/>
      <c r="B148" s="17"/>
      <c r="C148" s="8"/>
      <c r="D148" s="18" t="s">
        <v>33</v>
      </c>
      <c r="E148" s="9"/>
      <c r="F148" s="19">
        <f>SUM(F140:F147)</f>
        <v>520</v>
      </c>
      <c r="G148" s="19">
        <f t="shared" ref="G148:J148" si="70">SUM(G140:G147)</f>
        <v>31.4</v>
      </c>
      <c r="H148" s="19">
        <f t="shared" si="70"/>
        <v>30.009999999999994</v>
      </c>
      <c r="I148" s="19">
        <f t="shared" si="70"/>
        <v>76.55</v>
      </c>
      <c r="J148" s="19">
        <f t="shared" si="70"/>
        <v>627.9</v>
      </c>
      <c r="K148" s="25"/>
      <c r="L148" s="19">
        <f t="shared" ref="L148" si="71">SUM(L140:L147)</f>
        <v>136.97999999999999</v>
      </c>
    </row>
    <row r="149" spans="1:12" ht="15" x14ac:dyDescent="0.25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249" t="s">
        <v>62</v>
      </c>
      <c r="F149" s="250">
        <v>60</v>
      </c>
      <c r="G149" s="251">
        <v>1.2</v>
      </c>
      <c r="H149" s="251">
        <v>3</v>
      </c>
      <c r="I149" s="251">
        <v>5.08</v>
      </c>
      <c r="J149" s="251">
        <v>51.42</v>
      </c>
      <c r="K149" s="252">
        <v>47</v>
      </c>
      <c r="L149" s="253">
        <v>13.66</v>
      </c>
    </row>
    <row r="150" spans="1:12" ht="15" x14ac:dyDescent="0.25">
      <c r="A150" s="23"/>
      <c r="B150" s="15"/>
      <c r="C150" s="11"/>
      <c r="D150" s="7" t="s">
        <v>27</v>
      </c>
      <c r="E150" s="208" t="s">
        <v>119</v>
      </c>
      <c r="F150" s="224">
        <v>200</v>
      </c>
      <c r="G150" s="228">
        <v>2.85</v>
      </c>
      <c r="H150" s="229">
        <v>3.67</v>
      </c>
      <c r="I150" s="230">
        <v>15.03</v>
      </c>
      <c r="J150" s="230">
        <v>115</v>
      </c>
      <c r="K150" s="226">
        <v>108</v>
      </c>
      <c r="L150" s="254">
        <v>15.66</v>
      </c>
    </row>
    <row r="151" spans="1:12" ht="15" x14ac:dyDescent="0.25">
      <c r="A151" s="23"/>
      <c r="B151" s="15"/>
      <c r="C151" s="11"/>
      <c r="D151" s="7" t="s">
        <v>28</v>
      </c>
      <c r="E151" s="210" t="s">
        <v>120</v>
      </c>
      <c r="F151" s="224">
        <v>100</v>
      </c>
      <c r="G151" s="219">
        <v>14.29</v>
      </c>
      <c r="H151" s="219">
        <v>4.5999999999999996</v>
      </c>
      <c r="I151" s="219">
        <v>2.94</v>
      </c>
      <c r="J151" s="219">
        <v>102.6</v>
      </c>
      <c r="K151" s="255">
        <v>318</v>
      </c>
      <c r="L151" s="256">
        <v>61.29</v>
      </c>
    </row>
    <row r="152" spans="1:12" ht="15" x14ac:dyDescent="0.25">
      <c r="A152" s="23"/>
      <c r="B152" s="15"/>
      <c r="C152" s="11"/>
      <c r="D152" s="7" t="s">
        <v>29</v>
      </c>
      <c r="E152" s="210" t="s">
        <v>121</v>
      </c>
      <c r="F152" s="224">
        <v>150</v>
      </c>
      <c r="G152" s="219">
        <v>4.58</v>
      </c>
      <c r="H152" s="219">
        <v>5.01</v>
      </c>
      <c r="I152" s="219">
        <v>20.52</v>
      </c>
      <c r="J152" s="219">
        <v>145.5</v>
      </c>
      <c r="K152" s="204">
        <v>303</v>
      </c>
      <c r="L152" s="257">
        <v>11.02</v>
      </c>
    </row>
    <row r="153" spans="1:12" ht="15" x14ac:dyDescent="0.25">
      <c r="A153" s="23"/>
      <c r="B153" s="15"/>
      <c r="C153" s="11"/>
      <c r="D153" s="7" t="s">
        <v>30</v>
      </c>
      <c r="E153" s="210" t="s">
        <v>122</v>
      </c>
      <c r="F153" s="224">
        <v>200</v>
      </c>
      <c r="G153" s="219">
        <v>1</v>
      </c>
      <c r="H153" s="219">
        <v>0</v>
      </c>
      <c r="I153" s="219">
        <v>20</v>
      </c>
      <c r="J153" s="236">
        <v>42</v>
      </c>
      <c r="K153" s="258" t="s">
        <v>42</v>
      </c>
      <c r="L153" s="259">
        <v>24.44</v>
      </c>
    </row>
    <row r="154" spans="1:12" ht="15" x14ac:dyDescent="0.25">
      <c r="A154" s="23"/>
      <c r="B154" s="15"/>
      <c r="C154" s="11"/>
      <c r="D154" s="7" t="s">
        <v>31</v>
      </c>
      <c r="E154" s="260" t="s">
        <v>53</v>
      </c>
      <c r="F154" s="261">
        <v>40</v>
      </c>
      <c r="G154" s="262">
        <v>3.07</v>
      </c>
      <c r="H154" s="262">
        <v>0.36</v>
      </c>
      <c r="I154" s="262">
        <v>22.4</v>
      </c>
      <c r="J154" s="262">
        <v>100</v>
      </c>
      <c r="K154" s="263" t="s">
        <v>42</v>
      </c>
      <c r="L154" s="264">
        <v>3.07</v>
      </c>
    </row>
    <row r="155" spans="1:12" ht="15" x14ac:dyDescent="0.25">
      <c r="A155" s="23"/>
      <c r="B155" s="15"/>
      <c r="C155" s="11"/>
      <c r="D155" s="7" t="s">
        <v>32</v>
      </c>
      <c r="E155" s="265" t="s">
        <v>55</v>
      </c>
      <c r="F155" s="226">
        <v>30</v>
      </c>
      <c r="G155" s="219">
        <v>2.4</v>
      </c>
      <c r="H155" s="219">
        <v>0.36</v>
      </c>
      <c r="I155" s="219">
        <v>14.7</v>
      </c>
      <c r="J155" s="219">
        <v>66.599999999999994</v>
      </c>
      <c r="K155" s="209" t="s">
        <v>42</v>
      </c>
      <c r="L155" s="266">
        <v>2.88</v>
      </c>
    </row>
    <row r="156" spans="1:12" ht="15" x14ac:dyDescent="0.25">
      <c r="A156" s="23"/>
      <c r="B156" s="15"/>
      <c r="C156" s="11"/>
      <c r="D156" s="223" t="s">
        <v>61</v>
      </c>
      <c r="E156" s="267" t="s">
        <v>123</v>
      </c>
      <c r="F156" s="219">
        <v>30</v>
      </c>
      <c r="G156" s="219">
        <v>2.5</v>
      </c>
      <c r="H156" s="219">
        <v>4</v>
      </c>
      <c r="I156" s="219">
        <v>21</v>
      </c>
      <c r="J156" s="219">
        <v>130</v>
      </c>
      <c r="K156" s="40" t="s">
        <v>42</v>
      </c>
      <c r="L156" s="95">
        <v>14.4</v>
      </c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810</v>
      </c>
      <c r="G158" s="19">
        <f t="shared" ref="G158:J158" si="72">SUM(G149:G157)</f>
        <v>31.89</v>
      </c>
      <c r="H158" s="19">
        <f t="shared" si="72"/>
        <v>21</v>
      </c>
      <c r="I158" s="19">
        <f t="shared" si="72"/>
        <v>121.67</v>
      </c>
      <c r="J158" s="19">
        <f t="shared" si="72"/>
        <v>753.12</v>
      </c>
      <c r="K158" s="25"/>
      <c r="L158" s="19">
        <f t="shared" ref="L158" si="73">SUM(L149:L157)</f>
        <v>146.41999999999999</v>
      </c>
    </row>
    <row r="159" spans="1:12" ht="15.75" thickBot="1" x14ac:dyDescent="0.25">
      <c r="A159" s="29">
        <f>A140</f>
        <v>2</v>
      </c>
      <c r="B159" s="30">
        <f>B140</f>
        <v>3</v>
      </c>
      <c r="C159" s="326" t="s">
        <v>4</v>
      </c>
      <c r="D159" s="327"/>
      <c r="E159" s="31"/>
      <c r="F159" s="32">
        <f>F148+F158</f>
        <v>1330</v>
      </c>
      <c r="G159" s="32">
        <f t="shared" ref="G159" si="74">G148+G158</f>
        <v>63.29</v>
      </c>
      <c r="H159" s="32">
        <f t="shared" ref="H159" si="75">H148+H158</f>
        <v>51.009999999999991</v>
      </c>
      <c r="I159" s="32">
        <f t="shared" ref="I159" si="76">I148+I158</f>
        <v>198.22</v>
      </c>
      <c r="J159" s="32">
        <f t="shared" ref="J159:L159" si="77">J148+J158</f>
        <v>1381.02</v>
      </c>
      <c r="K159" s="32"/>
      <c r="L159" s="32">
        <f t="shared" si="77"/>
        <v>283.39999999999998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268" t="s">
        <v>124</v>
      </c>
      <c r="F160" s="269">
        <v>200</v>
      </c>
      <c r="G160" s="270">
        <v>17</v>
      </c>
      <c r="H160" s="270">
        <v>11.26</v>
      </c>
      <c r="I160" s="270">
        <v>35.729999999999997</v>
      </c>
      <c r="J160" s="271">
        <v>352.5</v>
      </c>
      <c r="K160" s="269" t="s">
        <v>125</v>
      </c>
      <c r="L160" s="241">
        <v>76.84</v>
      </c>
    </row>
    <row r="161" spans="1:12" ht="15" x14ac:dyDescent="0.25">
      <c r="A161" s="23"/>
      <c r="B161" s="15"/>
      <c r="C161" s="11"/>
      <c r="D161" s="7" t="s">
        <v>26</v>
      </c>
      <c r="E161" s="223" t="s">
        <v>73</v>
      </c>
      <c r="F161" s="180">
        <v>60</v>
      </c>
      <c r="G161" s="218">
        <v>0.66</v>
      </c>
      <c r="H161" s="218">
        <v>3.67</v>
      </c>
      <c r="I161" s="218">
        <v>2.74</v>
      </c>
      <c r="J161" s="218">
        <v>46.2</v>
      </c>
      <c r="K161" s="213">
        <v>18</v>
      </c>
      <c r="L161" s="272">
        <v>17.47</v>
      </c>
    </row>
    <row r="162" spans="1:12" ht="15" x14ac:dyDescent="0.25">
      <c r="A162" s="23"/>
      <c r="B162" s="15"/>
      <c r="C162" s="11"/>
      <c r="D162" s="7" t="s">
        <v>22</v>
      </c>
      <c r="E162" s="208" t="s">
        <v>43</v>
      </c>
      <c r="F162" s="180">
        <v>200</v>
      </c>
      <c r="G162" s="219">
        <v>7.0000000000000007E-2</v>
      </c>
      <c r="H162" s="219">
        <v>0.2</v>
      </c>
      <c r="I162" s="219">
        <v>10.01</v>
      </c>
      <c r="J162" s="219">
        <v>40</v>
      </c>
      <c r="K162" s="180">
        <v>261</v>
      </c>
      <c r="L162" s="272">
        <v>1.74</v>
      </c>
    </row>
    <row r="163" spans="1:12" ht="15" x14ac:dyDescent="0.25">
      <c r="A163" s="23"/>
      <c r="B163" s="15"/>
      <c r="C163" s="11"/>
      <c r="D163" s="7" t="s">
        <v>23</v>
      </c>
      <c r="E163" s="208" t="s">
        <v>53</v>
      </c>
      <c r="F163" s="180">
        <v>30</v>
      </c>
      <c r="G163" s="219">
        <v>2.2999999999999998</v>
      </c>
      <c r="H163" s="219">
        <v>0.27</v>
      </c>
      <c r="I163" s="219">
        <v>16.8</v>
      </c>
      <c r="J163" s="219">
        <v>75</v>
      </c>
      <c r="K163" s="180" t="s">
        <v>42</v>
      </c>
      <c r="L163" s="272">
        <v>2.2999999999999998</v>
      </c>
    </row>
    <row r="164" spans="1:12" ht="15" x14ac:dyDescent="0.25">
      <c r="A164" s="23"/>
      <c r="B164" s="15"/>
      <c r="C164" s="11"/>
      <c r="D164" s="7" t="s">
        <v>24</v>
      </c>
      <c r="E164" s="220"/>
      <c r="F164" s="185"/>
      <c r="G164" s="221"/>
      <c r="H164" s="186"/>
      <c r="I164" s="187"/>
      <c r="J164" s="187"/>
      <c r="K164" s="188"/>
      <c r="L164" s="189"/>
    </row>
    <row r="165" spans="1:12" ht="15" x14ac:dyDescent="0.25">
      <c r="A165" s="23"/>
      <c r="B165" s="15"/>
      <c r="C165" s="11"/>
      <c r="D165" s="7" t="s">
        <v>32</v>
      </c>
      <c r="E165" s="208" t="s">
        <v>55</v>
      </c>
      <c r="F165" s="180">
        <v>20</v>
      </c>
      <c r="G165" s="219">
        <v>1.6</v>
      </c>
      <c r="H165" s="219">
        <v>0.24</v>
      </c>
      <c r="I165" s="219">
        <v>11</v>
      </c>
      <c r="J165" s="219">
        <v>44.4</v>
      </c>
      <c r="K165" s="180" t="s">
        <v>42</v>
      </c>
      <c r="L165" s="272">
        <v>1.92</v>
      </c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510</v>
      </c>
      <c r="G167" s="19">
        <f t="shared" ref="G167:J167" si="78">SUM(G160:G166)</f>
        <v>21.630000000000003</v>
      </c>
      <c r="H167" s="19">
        <f t="shared" si="78"/>
        <v>15.639999999999999</v>
      </c>
      <c r="I167" s="19">
        <f t="shared" si="78"/>
        <v>76.28</v>
      </c>
      <c r="J167" s="19">
        <f t="shared" si="78"/>
        <v>558.1</v>
      </c>
      <c r="K167" s="25"/>
      <c r="L167" s="19">
        <f t="shared" ref="L167" si="79">SUM(L160:L166)</f>
        <v>100.27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273" t="s">
        <v>126</v>
      </c>
      <c r="F168" s="224">
        <v>60</v>
      </c>
      <c r="G168" s="274">
        <v>1.73</v>
      </c>
      <c r="H168" s="275">
        <v>1.63</v>
      </c>
      <c r="I168" s="276">
        <v>3.47</v>
      </c>
      <c r="J168" s="276">
        <v>35.520000000000003</v>
      </c>
      <c r="K168" s="226">
        <v>306</v>
      </c>
      <c r="L168" s="277">
        <v>24.48</v>
      </c>
    </row>
    <row r="169" spans="1:12" ht="15" x14ac:dyDescent="0.25">
      <c r="A169" s="23"/>
      <c r="B169" s="15"/>
      <c r="C169" s="11"/>
      <c r="D169" s="7" t="s">
        <v>27</v>
      </c>
      <c r="E169" s="208" t="s">
        <v>127</v>
      </c>
      <c r="F169" s="224">
        <v>225</v>
      </c>
      <c r="G169" s="228">
        <v>1.42</v>
      </c>
      <c r="H169" s="228">
        <v>3.96</v>
      </c>
      <c r="I169" s="278">
        <v>6.32</v>
      </c>
      <c r="J169" s="278">
        <v>70</v>
      </c>
      <c r="K169" s="194">
        <v>66</v>
      </c>
      <c r="L169" s="259">
        <v>21.38</v>
      </c>
    </row>
    <row r="170" spans="1:12" ht="15" x14ac:dyDescent="0.25">
      <c r="A170" s="23"/>
      <c r="B170" s="15"/>
      <c r="C170" s="11"/>
      <c r="D170" s="7" t="s">
        <v>28</v>
      </c>
      <c r="E170" s="210" t="s">
        <v>128</v>
      </c>
      <c r="F170" s="224">
        <v>90</v>
      </c>
      <c r="G170" s="219">
        <v>7.54</v>
      </c>
      <c r="H170" s="279">
        <v>7.9</v>
      </c>
      <c r="I170" s="219">
        <v>8.16</v>
      </c>
      <c r="J170" s="219">
        <v>134</v>
      </c>
      <c r="K170" s="204">
        <v>187</v>
      </c>
      <c r="L170" s="246">
        <v>36.68</v>
      </c>
    </row>
    <row r="171" spans="1:12" ht="15" x14ac:dyDescent="0.25">
      <c r="A171" s="23"/>
      <c r="B171" s="15"/>
      <c r="C171" s="11"/>
      <c r="D171" s="7" t="s">
        <v>29</v>
      </c>
      <c r="E171" s="280" t="s">
        <v>51</v>
      </c>
      <c r="F171" s="244">
        <v>150</v>
      </c>
      <c r="G171" s="281">
        <v>3.06</v>
      </c>
      <c r="H171" s="281">
        <v>4.8</v>
      </c>
      <c r="I171" s="282">
        <v>20.45</v>
      </c>
      <c r="J171" s="281">
        <v>136.5</v>
      </c>
      <c r="K171" s="283">
        <v>210</v>
      </c>
      <c r="L171" s="245">
        <v>26.95</v>
      </c>
    </row>
    <row r="172" spans="1:12" ht="15" x14ac:dyDescent="0.25">
      <c r="A172" s="23"/>
      <c r="B172" s="15"/>
      <c r="C172" s="11"/>
      <c r="D172" s="7" t="s">
        <v>30</v>
      </c>
      <c r="E172" s="210" t="s">
        <v>129</v>
      </c>
      <c r="F172" s="226">
        <v>200</v>
      </c>
      <c r="G172" s="219">
        <v>0.16</v>
      </c>
      <c r="H172" s="219">
        <v>0.16</v>
      </c>
      <c r="I172" s="219">
        <v>27.88</v>
      </c>
      <c r="J172" s="219">
        <v>114</v>
      </c>
      <c r="K172" s="284">
        <v>236</v>
      </c>
      <c r="L172" s="285">
        <v>7.49</v>
      </c>
    </row>
    <row r="173" spans="1:12" ht="15" x14ac:dyDescent="0.25">
      <c r="A173" s="23"/>
      <c r="B173" s="15"/>
      <c r="C173" s="11"/>
      <c r="D173" s="7" t="s">
        <v>31</v>
      </c>
      <c r="E173" s="265" t="s">
        <v>53</v>
      </c>
      <c r="F173" s="226">
        <v>40</v>
      </c>
      <c r="G173" s="219">
        <v>3.07</v>
      </c>
      <c r="H173" s="219">
        <v>0.36</v>
      </c>
      <c r="I173" s="219">
        <v>22.4</v>
      </c>
      <c r="J173" s="219">
        <v>100</v>
      </c>
      <c r="K173" s="204" t="s">
        <v>42</v>
      </c>
      <c r="L173" s="285">
        <v>3.07</v>
      </c>
    </row>
    <row r="174" spans="1:12" ht="15" x14ac:dyDescent="0.25">
      <c r="A174" s="23"/>
      <c r="B174" s="15"/>
      <c r="C174" s="11"/>
      <c r="D174" s="7" t="s">
        <v>32</v>
      </c>
      <c r="E174" s="207" t="s">
        <v>55</v>
      </c>
      <c r="F174" s="194">
        <v>40</v>
      </c>
      <c r="G174" s="219">
        <v>3.2</v>
      </c>
      <c r="H174" s="219">
        <v>0.48</v>
      </c>
      <c r="I174" s="219">
        <v>19.600000000000001</v>
      </c>
      <c r="J174" s="219">
        <v>88.8</v>
      </c>
      <c r="K174" s="204" t="s">
        <v>42</v>
      </c>
      <c r="L174" s="259">
        <v>3.84</v>
      </c>
    </row>
    <row r="175" spans="1:12" ht="15" x14ac:dyDescent="0.25">
      <c r="A175" s="23"/>
      <c r="B175" s="15"/>
      <c r="C175" s="11"/>
      <c r="D175" s="192" t="s">
        <v>95</v>
      </c>
      <c r="E175" s="191" t="s">
        <v>130</v>
      </c>
      <c r="F175" s="224">
        <v>75</v>
      </c>
      <c r="G175" s="228">
        <v>9.2200000000000006</v>
      </c>
      <c r="H175" s="286">
        <v>5.48</v>
      </c>
      <c r="I175" s="286">
        <v>29.18</v>
      </c>
      <c r="J175" s="286">
        <v>202</v>
      </c>
      <c r="K175" s="287">
        <v>287</v>
      </c>
      <c r="L175" s="288">
        <v>19.98</v>
      </c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880</v>
      </c>
      <c r="G177" s="19">
        <f t="shared" ref="G177:J177" si="80">SUM(G168:G176)</f>
        <v>29.4</v>
      </c>
      <c r="H177" s="19">
        <f t="shared" si="80"/>
        <v>24.77</v>
      </c>
      <c r="I177" s="19">
        <f t="shared" si="80"/>
        <v>137.46</v>
      </c>
      <c r="J177" s="19">
        <f t="shared" si="80"/>
        <v>880.81999999999994</v>
      </c>
      <c r="K177" s="25"/>
      <c r="L177" s="19">
        <f t="shared" ref="L177" si="81">SUM(L168:L176)</f>
        <v>143.86999999999998</v>
      </c>
    </row>
    <row r="178" spans="1:12" ht="15.75" thickBot="1" x14ac:dyDescent="0.25">
      <c r="A178" s="29">
        <f>A160</f>
        <v>2</v>
      </c>
      <c r="B178" s="30">
        <f>B160</f>
        <v>4</v>
      </c>
      <c r="C178" s="326" t="s">
        <v>4</v>
      </c>
      <c r="D178" s="327"/>
      <c r="E178" s="31"/>
      <c r="F178" s="32">
        <f>F167+F177</f>
        <v>1390</v>
      </c>
      <c r="G178" s="32">
        <f t="shared" ref="G178" si="82">G167+G177</f>
        <v>51.03</v>
      </c>
      <c r="H178" s="32">
        <f t="shared" ref="H178" si="83">H167+H177</f>
        <v>40.409999999999997</v>
      </c>
      <c r="I178" s="32">
        <f t="shared" ref="I178" si="84">I167+I177</f>
        <v>213.74</v>
      </c>
      <c r="J178" s="32">
        <f t="shared" ref="J178:L178" si="85">J167+J177</f>
        <v>1438.92</v>
      </c>
      <c r="K178" s="32"/>
      <c r="L178" s="32">
        <f t="shared" si="85"/>
        <v>244.14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289" t="s">
        <v>131</v>
      </c>
      <c r="F179" s="269">
        <v>250</v>
      </c>
      <c r="G179" s="290">
        <v>11.73</v>
      </c>
      <c r="H179" s="290">
        <v>12.79</v>
      </c>
      <c r="I179" s="290">
        <v>25.19</v>
      </c>
      <c r="J179" s="291">
        <v>295.5</v>
      </c>
      <c r="K179" s="292" t="s">
        <v>132</v>
      </c>
      <c r="L179" s="293">
        <v>85.29</v>
      </c>
    </row>
    <row r="180" spans="1:12" ht="15" x14ac:dyDescent="0.25">
      <c r="A180" s="23"/>
      <c r="B180" s="15"/>
      <c r="C180" s="11"/>
      <c r="D180" s="7" t="s">
        <v>26</v>
      </c>
      <c r="E180" s="294" t="s">
        <v>62</v>
      </c>
      <c r="F180" s="194">
        <v>60</v>
      </c>
      <c r="G180" s="295">
        <v>1.2</v>
      </c>
      <c r="H180" s="295">
        <v>3</v>
      </c>
      <c r="I180" s="218">
        <v>5.08</v>
      </c>
      <c r="J180" s="296">
        <v>51.42</v>
      </c>
      <c r="K180" s="297">
        <v>47</v>
      </c>
      <c r="L180" s="298">
        <v>13.66</v>
      </c>
    </row>
    <row r="181" spans="1:12" ht="15" x14ac:dyDescent="0.25">
      <c r="A181" s="23"/>
      <c r="B181" s="15"/>
      <c r="C181" s="11"/>
      <c r="D181" s="7" t="s">
        <v>22</v>
      </c>
      <c r="E181" s="215" t="s">
        <v>133</v>
      </c>
      <c r="F181" s="180">
        <v>200</v>
      </c>
      <c r="G181" s="299">
        <v>0.13</v>
      </c>
      <c r="H181" s="300">
        <v>0.02</v>
      </c>
      <c r="I181" s="300">
        <v>15.2</v>
      </c>
      <c r="J181" s="301">
        <v>62</v>
      </c>
      <c r="K181" s="180">
        <v>262</v>
      </c>
      <c r="L181" s="302">
        <v>3.38</v>
      </c>
    </row>
    <row r="182" spans="1:12" ht="15" x14ac:dyDescent="0.25">
      <c r="A182" s="23"/>
      <c r="B182" s="15"/>
      <c r="C182" s="11"/>
      <c r="D182" s="7" t="s">
        <v>23</v>
      </c>
      <c r="E182" s="232" t="s">
        <v>134</v>
      </c>
      <c r="F182" s="180">
        <v>30</v>
      </c>
      <c r="G182" s="219">
        <v>2.2999999999999998</v>
      </c>
      <c r="H182" s="219">
        <v>0.27</v>
      </c>
      <c r="I182" s="219">
        <v>16.8</v>
      </c>
      <c r="J182" s="236">
        <v>75</v>
      </c>
      <c r="K182" s="180" t="s">
        <v>42</v>
      </c>
      <c r="L182" s="272">
        <v>2.2999999999999998</v>
      </c>
    </row>
    <row r="183" spans="1:12" ht="15" x14ac:dyDescent="0.25">
      <c r="A183" s="23"/>
      <c r="B183" s="15"/>
      <c r="C183" s="11"/>
      <c r="D183" s="7" t="s">
        <v>24</v>
      </c>
      <c r="E183" s="220"/>
      <c r="F183" s="185"/>
      <c r="G183" s="186"/>
      <c r="H183" s="187"/>
      <c r="I183" s="187"/>
      <c r="J183" s="303"/>
      <c r="K183" s="188"/>
      <c r="L183" s="304"/>
    </row>
    <row r="184" spans="1:12" ht="15" x14ac:dyDescent="0.25">
      <c r="A184" s="23"/>
      <c r="B184" s="15"/>
      <c r="C184" s="11"/>
      <c r="D184" s="7" t="s">
        <v>32</v>
      </c>
      <c r="E184" s="215" t="s">
        <v>55</v>
      </c>
      <c r="F184" s="180">
        <v>20</v>
      </c>
      <c r="G184" s="219">
        <v>1.6</v>
      </c>
      <c r="H184" s="219">
        <v>0.24</v>
      </c>
      <c r="I184" s="219">
        <v>11</v>
      </c>
      <c r="J184" s="236">
        <v>44.4</v>
      </c>
      <c r="K184" s="180" t="s">
        <v>42</v>
      </c>
      <c r="L184" s="305">
        <v>1.92</v>
      </c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 t="shared" ref="G186:J186" si="86">SUM(G179:G185)</f>
        <v>16.96</v>
      </c>
      <c r="H186" s="19">
        <f t="shared" si="86"/>
        <v>16.319999999999997</v>
      </c>
      <c r="I186" s="19">
        <f t="shared" si="86"/>
        <v>73.27</v>
      </c>
      <c r="J186" s="19">
        <f t="shared" si="86"/>
        <v>528.32000000000005</v>
      </c>
      <c r="K186" s="25"/>
      <c r="L186" s="19">
        <f t="shared" ref="L186" si="87">SUM(L179:L185)</f>
        <v>106.55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06" t="s">
        <v>58</v>
      </c>
      <c r="F187" s="307">
        <v>60</v>
      </c>
      <c r="G187" s="199">
        <v>0.45</v>
      </c>
      <c r="H187" s="203">
        <v>3.6</v>
      </c>
      <c r="I187" s="199">
        <v>1.4</v>
      </c>
      <c r="J187" s="199">
        <v>39.6</v>
      </c>
      <c r="K187" s="54">
        <v>16</v>
      </c>
      <c r="L187" s="272">
        <v>21.76</v>
      </c>
    </row>
    <row r="188" spans="1:12" ht="15" x14ac:dyDescent="0.25">
      <c r="A188" s="23"/>
      <c r="B188" s="15"/>
      <c r="C188" s="11"/>
      <c r="D188" s="7" t="s">
        <v>27</v>
      </c>
      <c r="E188" s="215" t="s">
        <v>135</v>
      </c>
      <c r="F188" s="224">
        <v>200</v>
      </c>
      <c r="G188" s="228">
        <v>1.62</v>
      </c>
      <c r="H188" s="286">
        <v>4.08</v>
      </c>
      <c r="I188" s="286">
        <v>9.6</v>
      </c>
      <c r="J188" s="286">
        <v>84</v>
      </c>
      <c r="K188" s="194">
        <v>72</v>
      </c>
      <c r="L188" s="308">
        <v>17.87</v>
      </c>
    </row>
    <row r="189" spans="1:12" ht="15" x14ac:dyDescent="0.25">
      <c r="A189" s="23"/>
      <c r="B189" s="15"/>
      <c r="C189" s="11"/>
      <c r="D189" s="7" t="s">
        <v>28</v>
      </c>
      <c r="E189" s="309" t="s">
        <v>50</v>
      </c>
      <c r="F189" s="235">
        <v>90</v>
      </c>
      <c r="G189" s="228">
        <v>12</v>
      </c>
      <c r="H189" s="228">
        <v>21.28</v>
      </c>
      <c r="I189" s="310">
        <v>10.57</v>
      </c>
      <c r="J189" s="310">
        <v>282</v>
      </c>
      <c r="K189" s="235">
        <v>184</v>
      </c>
      <c r="L189" s="266">
        <v>50.53</v>
      </c>
    </row>
    <row r="190" spans="1:12" ht="15" x14ac:dyDescent="0.25">
      <c r="A190" s="23"/>
      <c r="B190" s="15"/>
      <c r="C190" s="11"/>
      <c r="D190" s="7" t="s">
        <v>29</v>
      </c>
      <c r="E190" s="215" t="s">
        <v>111</v>
      </c>
      <c r="F190" s="224">
        <v>150</v>
      </c>
      <c r="G190" s="228">
        <v>5.52</v>
      </c>
      <c r="H190" s="229">
        <v>4.5149999999999997</v>
      </c>
      <c r="I190" s="230">
        <v>26.445</v>
      </c>
      <c r="J190" s="230">
        <v>168</v>
      </c>
      <c r="K190" s="204">
        <v>207</v>
      </c>
      <c r="L190" s="285">
        <v>15</v>
      </c>
    </row>
    <row r="191" spans="1:12" ht="15" x14ac:dyDescent="0.25">
      <c r="A191" s="23"/>
      <c r="B191" s="15"/>
      <c r="C191" s="11"/>
      <c r="D191" s="7" t="s">
        <v>30</v>
      </c>
      <c r="E191" s="205" t="s">
        <v>78</v>
      </c>
      <c r="F191" s="224">
        <v>180</v>
      </c>
      <c r="G191" s="219">
        <v>0.27</v>
      </c>
      <c r="H191" s="219">
        <v>0.09</v>
      </c>
      <c r="I191" s="219">
        <v>22.3</v>
      </c>
      <c r="J191" s="219">
        <v>98.5</v>
      </c>
      <c r="K191" s="311" t="s">
        <v>79</v>
      </c>
      <c r="L191" s="308">
        <v>14.85</v>
      </c>
    </row>
    <row r="192" spans="1:12" ht="15" x14ac:dyDescent="0.25">
      <c r="A192" s="23"/>
      <c r="B192" s="15"/>
      <c r="C192" s="11"/>
      <c r="D192" s="7" t="s">
        <v>31</v>
      </c>
      <c r="E192" s="215" t="s">
        <v>53</v>
      </c>
      <c r="F192" s="224">
        <v>40</v>
      </c>
      <c r="G192" s="219">
        <v>3.07</v>
      </c>
      <c r="H192" s="279">
        <v>0.36</v>
      </c>
      <c r="I192" s="219">
        <v>22.4</v>
      </c>
      <c r="J192" s="219">
        <v>100</v>
      </c>
      <c r="K192" s="204" t="s">
        <v>42</v>
      </c>
      <c r="L192" s="308">
        <v>3.07</v>
      </c>
    </row>
    <row r="193" spans="1:17" ht="15" x14ac:dyDescent="0.25">
      <c r="A193" s="23"/>
      <c r="B193" s="15"/>
      <c r="C193" s="11"/>
      <c r="D193" s="7" t="s">
        <v>32</v>
      </c>
      <c r="E193" s="215" t="s">
        <v>55</v>
      </c>
      <c r="F193" s="224">
        <v>30</v>
      </c>
      <c r="G193" s="219">
        <v>2.4</v>
      </c>
      <c r="H193" s="279">
        <v>0.36</v>
      </c>
      <c r="I193" s="219">
        <v>14.7</v>
      </c>
      <c r="J193" s="219">
        <v>66.599999999999994</v>
      </c>
      <c r="K193" s="204" t="s">
        <v>42</v>
      </c>
      <c r="L193" s="259">
        <v>2.88</v>
      </c>
      <c r="Q193" s="325"/>
    </row>
    <row r="194" spans="1:17" ht="15" x14ac:dyDescent="0.25">
      <c r="A194" s="23"/>
      <c r="B194" s="15"/>
      <c r="C194" s="11"/>
      <c r="D194" s="192" t="s">
        <v>136</v>
      </c>
      <c r="E194" s="273" t="s">
        <v>103</v>
      </c>
      <c r="F194" s="224">
        <v>100</v>
      </c>
      <c r="G194" s="312">
        <v>0.4</v>
      </c>
      <c r="H194" s="312">
        <v>0.4</v>
      </c>
      <c r="I194" s="313">
        <v>9.8000000000000007</v>
      </c>
      <c r="J194" s="313">
        <v>47</v>
      </c>
      <c r="K194" s="244">
        <v>231</v>
      </c>
      <c r="L194" s="285">
        <v>10.24</v>
      </c>
    </row>
    <row r="195" spans="1:17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7" ht="15" x14ac:dyDescent="0.25">
      <c r="A196" s="24"/>
      <c r="B196" s="17"/>
      <c r="C196" s="8"/>
      <c r="D196" s="18" t="s">
        <v>33</v>
      </c>
      <c r="E196" s="9"/>
      <c r="F196" s="19">
        <f>SUM(F187:F195)</f>
        <v>850</v>
      </c>
      <c r="G196" s="19">
        <f t="shared" ref="G196:J196" si="88">SUM(G187:G195)</f>
        <v>25.729999999999997</v>
      </c>
      <c r="H196" s="19">
        <f t="shared" si="88"/>
        <v>34.685000000000002</v>
      </c>
      <c r="I196" s="19">
        <f t="shared" si="88"/>
        <v>117.215</v>
      </c>
      <c r="J196" s="19">
        <f t="shared" si="88"/>
        <v>885.7</v>
      </c>
      <c r="K196" s="25"/>
      <c r="L196" s="19">
        <f t="shared" ref="L196" si="89">SUM(L187:L195)</f>
        <v>136.19999999999999</v>
      </c>
    </row>
    <row r="197" spans="1:17" ht="15.75" thickBot="1" x14ac:dyDescent="0.25">
      <c r="A197" s="29">
        <f>A179</f>
        <v>2</v>
      </c>
      <c r="B197" s="30">
        <f>B179</f>
        <v>5</v>
      </c>
      <c r="C197" s="326" t="s">
        <v>4</v>
      </c>
      <c r="D197" s="327"/>
      <c r="E197" s="31"/>
      <c r="F197" s="32">
        <f>F186+F196</f>
        <v>1410</v>
      </c>
      <c r="G197" s="32">
        <f t="shared" ref="G197" si="90">G186+G196</f>
        <v>42.69</v>
      </c>
      <c r="H197" s="32">
        <f t="shared" ref="H197" si="91">H186+H196</f>
        <v>51.004999999999995</v>
      </c>
      <c r="I197" s="32">
        <f t="shared" ref="I197" si="92">I186+I196</f>
        <v>190.48500000000001</v>
      </c>
      <c r="J197" s="32">
        <f t="shared" ref="J197:L197" si="93">J186+J196</f>
        <v>1414.02</v>
      </c>
      <c r="K197" s="32"/>
      <c r="L197" s="32">
        <f t="shared" si="93"/>
        <v>242.75</v>
      </c>
    </row>
    <row r="198" spans="1:17" ht="13.5" thickBot="1" x14ac:dyDescent="0.25">
      <c r="A198" s="27"/>
      <c r="B198" s="28"/>
      <c r="C198" s="328" t="s">
        <v>5</v>
      </c>
      <c r="D198" s="328"/>
      <c r="E198" s="328"/>
      <c r="F198" s="34">
        <f>(F24+F43+F62+F81+F100+F120+F139+F159+F178+F197)/(IF(F24=0,0,1)+IF(F43=0,0,1)+IF(F62=0,0,1)+IF(F81=0,0,1)+IF(F100=0,0,1)+IF(F120=0,0,1)+IF(F139=0,0,1)+IF(F159=0,0,1)+IF(F178=0,0,1)+IF(F197=0,0,1))</f>
        <v>1345.35</v>
      </c>
      <c r="G198" s="34">
        <f t="shared" ref="G198:J198" si="94">(G24+G43+G62+G81+G100+G120+G139+G159+G178+G197)/(IF(G24=0,0,1)+IF(G43=0,0,1)+IF(G62=0,0,1)+IF(G81=0,0,1)+IF(G100=0,0,1)+IF(G120=0,0,1)+IF(G139=0,0,1)+IF(G159=0,0,1)+IF(G178=0,0,1)+IF(G197=0,0,1))</f>
        <v>47.676000000000002</v>
      </c>
      <c r="H198" s="34">
        <f t="shared" si="94"/>
        <v>50.264499999999998</v>
      </c>
      <c r="I198" s="34">
        <f t="shared" si="94"/>
        <v>207.67150000000001</v>
      </c>
      <c r="J198" s="34">
        <f t="shared" si="94"/>
        <v>1440.425</v>
      </c>
      <c r="K198" s="34"/>
      <c r="L198" s="34">
        <f t="shared" ref="L198" si="95">(L24+L43+L62+L81+L100+L120+L139+L159+L178+L197)/(IF(L24=0,0,1)+IF(L43=0,0,1)+IF(L62=0,0,1)+IF(L81=0,0,1)+IF(L100=0,0,1)+IF(L120=0,0,1)+IF(L139=0,0,1)+IF(L159=0,0,1)+IF(L178=0,0,1)+IF(L197=0,0,1))</f>
        <v>241.87999999999997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20:D120"/>
    <mergeCell ref="C139:D139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сош№34</cp:lastModifiedBy>
  <dcterms:created xsi:type="dcterms:W3CDTF">2022-05-16T14:23:56Z</dcterms:created>
  <dcterms:modified xsi:type="dcterms:W3CDTF">2025-03-02T08:14:12Z</dcterms:modified>
</cp:coreProperties>
</file>